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olajacobsen/Dropbox/Ola GTD/Pågående/    HUSF/   HUSF Uppdaterad fastighetsförteckning/"/>
    </mc:Choice>
  </mc:AlternateContent>
  <xr:revisionPtr revIDLastSave="0" documentId="13_ncr:1_{BD6BD005-2E8D-B14C-A07A-ABA6385335C2}" xr6:coauthVersionLast="47" xr6:coauthVersionMax="47" xr10:uidLastSave="{00000000-0000-0000-0000-000000000000}"/>
  <bookViews>
    <workbookView xWindow="0" yWindow="500" windowWidth="35840" windowHeight="21880" activeTab="1" xr2:uid="{00000000-000D-0000-FFFF-FFFF00000000}"/>
  </bookViews>
  <sheets>
    <sheet name="Fastigheter" sheetId="1" r:id="rId1"/>
    <sheet name="Sammanställning" sheetId="2" r:id="rId2"/>
  </sheets>
  <externalReferences>
    <externalReference r:id="rId3"/>
  </externalReferences>
  <definedNames>
    <definedName name="_xlnm._FilterDatabase" localSheetId="0" hidden="1">Fastigheter!$A$2:$M$244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" i="2" l="1"/>
  <c r="C12" i="2"/>
  <c r="D5" i="2" s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4" i="1"/>
  <c r="C5" i="1"/>
  <c r="D5" i="1"/>
  <c r="E5" i="1"/>
  <c r="C6" i="1"/>
  <c r="D6" i="1"/>
  <c r="E6" i="1"/>
  <c r="C7" i="1"/>
  <c r="D7" i="1"/>
  <c r="E7" i="1"/>
  <c r="C8" i="1"/>
  <c r="D8" i="1"/>
  <c r="E8" i="1"/>
  <c r="C9" i="1"/>
  <c r="D9" i="1"/>
  <c r="E9" i="1"/>
  <c r="C10" i="1"/>
  <c r="D10" i="1"/>
  <c r="E10" i="1"/>
  <c r="C11" i="1"/>
  <c r="D11" i="1"/>
  <c r="E11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  <c r="C21" i="1"/>
  <c r="D21" i="1"/>
  <c r="E21" i="1"/>
  <c r="C22" i="1"/>
  <c r="D22" i="1"/>
  <c r="E22" i="1"/>
  <c r="C23" i="1"/>
  <c r="D23" i="1"/>
  <c r="E23" i="1"/>
  <c r="C24" i="1"/>
  <c r="D24" i="1"/>
  <c r="E24" i="1"/>
  <c r="C25" i="1"/>
  <c r="D25" i="1"/>
  <c r="E25" i="1"/>
  <c r="C26" i="1"/>
  <c r="D26" i="1"/>
  <c r="E26" i="1"/>
  <c r="C27" i="1"/>
  <c r="D27" i="1"/>
  <c r="E27" i="1"/>
  <c r="C28" i="1"/>
  <c r="D28" i="1"/>
  <c r="E28" i="1"/>
  <c r="C29" i="1"/>
  <c r="D29" i="1"/>
  <c r="E29" i="1"/>
  <c r="C30" i="1"/>
  <c r="D30" i="1"/>
  <c r="E30" i="1"/>
  <c r="C31" i="1"/>
  <c r="D31" i="1"/>
  <c r="E31" i="1"/>
  <c r="C32" i="1"/>
  <c r="D32" i="1"/>
  <c r="E32" i="1"/>
  <c r="C33" i="1"/>
  <c r="D33" i="1"/>
  <c r="E33" i="1"/>
  <c r="C34" i="1"/>
  <c r="D34" i="1"/>
  <c r="E34" i="1"/>
  <c r="C35" i="1"/>
  <c r="D35" i="1"/>
  <c r="E35" i="1"/>
  <c r="C36" i="1"/>
  <c r="D36" i="1"/>
  <c r="E36" i="1"/>
  <c r="C37" i="1"/>
  <c r="D37" i="1"/>
  <c r="E37" i="1"/>
  <c r="C38" i="1"/>
  <c r="D38" i="1"/>
  <c r="E38" i="1"/>
  <c r="C39" i="1"/>
  <c r="D39" i="1"/>
  <c r="E39" i="1"/>
  <c r="C40" i="1"/>
  <c r="D40" i="1"/>
  <c r="E40" i="1"/>
  <c r="C41" i="1"/>
  <c r="D41" i="1"/>
  <c r="E41" i="1"/>
  <c r="C42" i="1"/>
  <c r="D42" i="1"/>
  <c r="E42" i="1"/>
  <c r="C43" i="1"/>
  <c r="D43" i="1"/>
  <c r="E43" i="1"/>
  <c r="C44" i="1"/>
  <c r="D44" i="1"/>
  <c r="E44" i="1"/>
  <c r="C45" i="1"/>
  <c r="D45" i="1"/>
  <c r="E45" i="1"/>
  <c r="C46" i="1"/>
  <c r="D46" i="1"/>
  <c r="E46" i="1"/>
  <c r="C47" i="1"/>
  <c r="D47" i="1"/>
  <c r="E47" i="1"/>
  <c r="C48" i="1"/>
  <c r="D48" i="1"/>
  <c r="E48" i="1"/>
  <c r="C49" i="1"/>
  <c r="D49" i="1"/>
  <c r="E49" i="1"/>
  <c r="C50" i="1"/>
  <c r="D50" i="1"/>
  <c r="E50" i="1"/>
  <c r="C51" i="1"/>
  <c r="D51" i="1"/>
  <c r="E51" i="1"/>
  <c r="C52" i="1"/>
  <c r="D52" i="1"/>
  <c r="E52" i="1"/>
  <c r="C53" i="1"/>
  <c r="D53" i="1"/>
  <c r="E53" i="1"/>
  <c r="C54" i="1"/>
  <c r="D54" i="1"/>
  <c r="E54" i="1"/>
  <c r="C55" i="1"/>
  <c r="D55" i="1"/>
  <c r="E55" i="1"/>
  <c r="C56" i="1"/>
  <c r="D56" i="1"/>
  <c r="E56" i="1"/>
  <c r="C57" i="1"/>
  <c r="D57" i="1"/>
  <c r="E57" i="1"/>
  <c r="C58" i="1"/>
  <c r="D58" i="1"/>
  <c r="E58" i="1"/>
  <c r="C59" i="1"/>
  <c r="D59" i="1"/>
  <c r="E59" i="1"/>
  <c r="C60" i="1"/>
  <c r="D60" i="1"/>
  <c r="E60" i="1"/>
  <c r="C61" i="1"/>
  <c r="D61" i="1"/>
  <c r="E61" i="1"/>
  <c r="C62" i="1"/>
  <c r="D62" i="1"/>
  <c r="E62" i="1"/>
  <c r="C63" i="1"/>
  <c r="D63" i="1"/>
  <c r="E63" i="1"/>
  <c r="C64" i="1"/>
  <c r="D64" i="1"/>
  <c r="E64" i="1"/>
  <c r="C65" i="1"/>
  <c r="D65" i="1"/>
  <c r="E65" i="1"/>
  <c r="C66" i="1"/>
  <c r="D66" i="1"/>
  <c r="E66" i="1"/>
  <c r="C67" i="1"/>
  <c r="D67" i="1"/>
  <c r="E67" i="1"/>
  <c r="C68" i="1"/>
  <c r="D68" i="1"/>
  <c r="E68" i="1"/>
  <c r="C69" i="1"/>
  <c r="D69" i="1"/>
  <c r="E69" i="1"/>
  <c r="C70" i="1"/>
  <c r="D70" i="1"/>
  <c r="E70" i="1"/>
  <c r="C71" i="1"/>
  <c r="D71" i="1"/>
  <c r="E71" i="1"/>
  <c r="C72" i="1"/>
  <c r="D72" i="1"/>
  <c r="E72" i="1"/>
  <c r="C73" i="1"/>
  <c r="D73" i="1"/>
  <c r="E73" i="1"/>
  <c r="C74" i="1"/>
  <c r="D74" i="1"/>
  <c r="E74" i="1"/>
  <c r="C75" i="1"/>
  <c r="D75" i="1"/>
  <c r="E75" i="1"/>
  <c r="C76" i="1"/>
  <c r="D76" i="1"/>
  <c r="E76" i="1"/>
  <c r="C77" i="1"/>
  <c r="D77" i="1"/>
  <c r="E77" i="1"/>
  <c r="C78" i="1"/>
  <c r="D78" i="1"/>
  <c r="E78" i="1"/>
  <c r="C79" i="1"/>
  <c r="D79" i="1"/>
  <c r="E79" i="1"/>
  <c r="C80" i="1"/>
  <c r="D80" i="1"/>
  <c r="E80" i="1"/>
  <c r="C81" i="1"/>
  <c r="D81" i="1"/>
  <c r="E81" i="1"/>
  <c r="C82" i="1"/>
  <c r="D82" i="1"/>
  <c r="E82" i="1"/>
  <c r="C83" i="1"/>
  <c r="D83" i="1"/>
  <c r="E83" i="1"/>
  <c r="C84" i="1"/>
  <c r="D84" i="1"/>
  <c r="E84" i="1"/>
  <c r="C85" i="1"/>
  <c r="D85" i="1"/>
  <c r="E85" i="1"/>
  <c r="C86" i="1"/>
  <c r="D86" i="1"/>
  <c r="E86" i="1"/>
  <c r="C87" i="1"/>
  <c r="D87" i="1"/>
  <c r="E87" i="1"/>
  <c r="C88" i="1"/>
  <c r="D88" i="1"/>
  <c r="E88" i="1"/>
  <c r="C89" i="1"/>
  <c r="D89" i="1"/>
  <c r="E89" i="1"/>
  <c r="C90" i="1"/>
  <c r="D90" i="1"/>
  <c r="E90" i="1"/>
  <c r="C91" i="1"/>
  <c r="D91" i="1"/>
  <c r="E91" i="1"/>
  <c r="C92" i="1"/>
  <c r="D92" i="1"/>
  <c r="E92" i="1"/>
  <c r="C93" i="1"/>
  <c r="D93" i="1"/>
  <c r="E93" i="1"/>
  <c r="C94" i="1"/>
  <c r="D94" i="1"/>
  <c r="E94" i="1"/>
  <c r="C95" i="1"/>
  <c r="D95" i="1"/>
  <c r="E95" i="1"/>
  <c r="C96" i="1"/>
  <c r="D96" i="1"/>
  <c r="E96" i="1"/>
  <c r="C97" i="1"/>
  <c r="D97" i="1"/>
  <c r="E97" i="1"/>
  <c r="C98" i="1"/>
  <c r="D98" i="1"/>
  <c r="E98" i="1"/>
  <c r="C99" i="1"/>
  <c r="D99" i="1"/>
  <c r="E99" i="1"/>
  <c r="C100" i="1"/>
  <c r="D100" i="1"/>
  <c r="E100" i="1"/>
  <c r="C101" i="1"/>
  <c r="D101" i="1"/>
  <c r="E101" i="1"/>
  <c r="C102" i="1"/>
  <c r="D102" i="1"/>
  <c r="E102" i="1"/>
  <c r="C103" i="1"/>
  <c r="D103" i="1"/>
  <c r="E103" i="1"/>
  <c r="C104" i="1"/>
  <c r="D104" i="1"/>
  <c r="E104" i="1"/>
  <c r="C105" i="1"/>
  <c r="D105" i="1"/>
  <c r="E105" i="1"/>
  <c r="C106" i="1"/>
  <c r="D106" i="1"/>
  <c r="E106" i="1"/>
  <c r="C107" i="1"/>
  <c r="D107" i="1"/>
  <c r="E107" i="1"/>
  <c r="C108" i="1"/>
  <c r="D108" i="1"/>
  <c r="E108" i="1"/>
  <c r="C109" i="1"/>
  <c r="D109" i="1"/>
  <c r="E109" i="1"/>
  <c r="C110" i="1"/>
  <c r="D110" i="1"/>
  <c r="E110" i="1"/>
  <c r="C111" i="1"/>
  <c r="D111" i="1"/>
  <c r="E111" i="1"/>
  <c r="C112" i="1"/>
  <c r="D112" i="1"/>
  <c r="E112" i="1"/>
  <c r="C113" i="1"/>
  <c r="D113" i="1"/>
  <c r="E113" i="1"/>
  <c r="C114" i="1"/>
  <c r="D114" i="1"/>
  <c r="E114" i="1"/>
  <c r="C115" i="1"/>
  <c r="D115" i="1"/>
  <c r="E115" i="1"/>
  <c r="C116" i="1"/>
  <c r="D116" i="1"/>
  <c r="E116" i="1"/>
  <c r="C117" i="1"/>
  <c r="D117" i="1"/>
  <c r="E117" i="1"/>
  <c r="C118" i="1"/>
  <c r="D118" i="1"/>
  <c r="E118" i="1"/>
  <c r="C119" i="1"/>
  <c r="D119" i="1"/>
  <c r="E119" i="1"/>
  <c r="C120" i="1"/>
  <c r="D120" i="1"/>
  <c r="E120" i="1"/>
  <c r="C121" i="1"/>
  <c r="D121" i="1"/>
  <c r="E121" i="1"/>
  <c r="C122" i="1"/>
  <c r="D122" i="1"/>
  <c r="E122" i="1"/>
  <c r="C123" i="1"/>
  <c r="D123" i="1"/>
  <c r="E123" i="1"/>
  <c r="C125" i="1"/>
  <c r="D125" i="1"/>
  <c r="E125" i="1"/>
  <c r="C126" i="1"/>
  <c r="D126" i="1"/>
  <c r="E126" i="1"/>
  <c r="C127" i="1"/>
  <c r="D127" i="1"/>
  <c r="E127" i="1"/>
  <c r="C128" i="1"/>
  <c r="D128" i="1"/>
  <c r="E128" i="1"/>
  <c r="C129" i="1"/>
  <c r="D129" i="1"/>
  <c r="E129" i="1"/>
  <c r="C130" i="1"/>
  <c r="D130" i="1"/>
  <c r="E130" i="1"/>
  <c r="C131" i="1"/>
  <c r="D131" i="1"/>
  <c r="E131" i="1"/>
  <c r="C132" i="1"/>
  <c r="D132" i="1"/>
  <c r="E132" i="1"/>
  <c r="C133" i="1"/>
  <c r="D133" i="1"/>
  <c r="E133" i="1"/>
  <c r="C134" i="1"/>
  <c r="D134" i="1"/>
  <c r="E134" i="1"/>
  <c r="C135" i="1"/>
  <c r="D135" i="1"/>
  <c r="E135" i="1"/>
  <c r="C136" i="1"/>
  <c r="D136" i="1"/>
  <c r="E136" i="1"/>
  <c r="C137" i="1"/>
  <c r="D137" i="1"/>
  <c r="E137" i="1"/>
  <c r="C138" i="1"/>
  <c r="D138" i="1"/>
  <c r="E138" i="1"/>
  <c r="C139" i="1"/>
  <c r="D139" i="1"/>
  <c r="E139" i="1"/>
  <c r="C140" i="1"/>
  <c r="D140" i="1"/>
  <c r="E140" i="1"/>
  <c r="C143" i="1"/>
  <c r="D143" i="1"/>
  <c r="E143" i="1"/>
  <c r="C144" i="1"/>
  <c r="D144" i="1"/>
  <c r="E144" i="1"/>
  <c r="C145" i="1"/>
  <c r="D145" i="1"/>
  <c r="E145" i="1"/>
  <c r="C146" i="1"/>
  <c r="D146" i="1"/>
  <c r="E146" i="1"/>
  <c r="C147" i="1"/>
  <c r="D147" i="1"/>
  <c r="E147" i="1"/>
  <c r="C148" i="1"/>
  <c r="D148" i="1"/>
  <c r="E148" i="1"/>
  <c r="C149" i="1"/>
  <c r="D149" i="1"/>
  <c r="E149" i="1"/>
  <c r="C151" i="1"/>
  <c r="D151" i="1"/>
  <c r="E151" i="1"/>
  <c r="C152" i="1"/>
  <c r="D152" i="1"/>
  <c r="E152" i="1"/>
  <c r="C153" i="1"/>
  <c r="D153" i="1"/>
  <c r="E153" i="1"/>
  <c r="C154" i="1"/>
  <c r="D154" i="1"/>
  <c r="E154" i="1"/>
  <c r="C155" i="1"/>
  <c r="D155" i="1"/>
  <c r="E155" i="1"/>
  <c r="C156" i="1"/>
  <c r="D156" i="1"/>
  <c r="E156" i="1"/>
  <c r="C157" i="1"/>
  <c r="D157" i="1"/>
  <c r="E157" i="1"/>
  <c r="C158" i="1"/>
  <c r="D158" i="1"/>
  <c r="E158" i="1"/>
  <c r="C159" i="1"/>
  <c r="D159" i="1"/>
  <c r="E159" i="1"/>
  <c r="C160" i="1"/>
  <c r="D160" i="1"/>
  <c r="E160" i="1"/>
  <c r="C161" i="1"/>
  <c r="D161" i="1"/>
  <c r="E161" i="1"/>
  <c r="C162" i="1"/>
  <c r="D162" i="1"/>
  <c r="E162" i="1"/>
  <c r="C163" i="1"/>
  <c r="D163" i="1"/>
  <c r="E163" i="1"/>
  <c r="C164" i="1"/>
  <c r="D164" i="1"/>
  <c r="E164" i="1"/>
  <c r="C165" i="1"/>
  <c r="D165" i="1"/>
  <c r="E165" i="1"/>
  <c r="C166" i="1"/>
  <c r="D166" i="1"/>
  <c r="E166" i="1"/>
  <c r="C167" i="1"/>
  <c r="D167" i="1"/>
  <c r="E167" i="1"/>
  <c r="C168" i="1"/>
  <c r="D168" i="1"/>
  <c r="E168" i="1"/>
  <c r="C169" i="1"/>
  <c r="D169" i="1"/>
  <c r="E169" i="1"/>
  <c r="C170" i="1"/>
  <c r="D170" i="1"/>
  <c r="E170" i="1"/>
  <c r="C171" i="1"/>
  <c r="D171" i="1"/>
  <c r="E171" i="1"/>
  <c r="C172" i="1"/>
  <c r="D172" i="1"/>
  <c r="E172" i="1"/>
  <c r="C173" i="1"/>
  <c r="D173" i="1"/>
  <c r="E173" i="1"/>
  <c r="C174" i="1"/>
  <c r="D174" i="1"/>
  <c r="E174" i="1"/>
  <c r="C175" i="1"/>
  <c r="D175" i="1"/>
  <c r="E175" i="1"/>
  <c r="C176" i="1"/>
  <c r="D176" i="1"/>
  <c r="E176" i="1"/>
  <c r="C177" i="1"/>
  <c r="D177" i="1"/>
  <c r="E177" i="1"/>
  <c r="C178" i="1"/>
  <c r="D178" i="1"/>
  <c r="E178" i="1"/>
  <c r="C179" i="1"/>
  <c r="D179" i="1"/>
  <c r="E179" i="1"/>
  <c r="C180" i="1"/>
  <c r="D180" i="1"/>
  <c r="E180" i="1"/>
  <c r="C181" i="1"/>
  <c r="D181" i="1"/>
  <c r="E181" i="1"/>
  <c r="C182" i="1"/>
  <c r="D182" i="1"/>
  <c r="E182" i="1"/>
  <c r="C183" i="1"/>
  <c r="D183" i="1"/>
  <c r="E183" i="1"/>
  <c r="C184" i="1"/>
  <c r="D184" i="1"/>
  <c r="E184" i="1"/>
  <c r="C185" i="1"/>
  <c r="D185" i="1"/>
  <c r="E185" i="1"/>
  <c r="C186" i="1"/>
  <c r="D186" i="1"/>
  <c r="E186" i="1"/>
  <c r="C187" i="1"/>
  <c r="D187" i="1"/>
  <c r="E187" i="1"/>
  <c r="C188" i="1"/>
  <c r="D188" i="1"/>
  <c r="E188" i="1"/>
  <c r="C189" i="1"/>
  <c r="D189" i="1"/>
  <c r="E189" i="1"/>
  <c r="C190" i="1"/>
  <c r="D190" i="1"/>
  <c r="E190" i="1"/>
  <c r="C191" i="1"/>
  <c r="D191" i="1"/>
  <c r="E191" i="1"/>
  <c r="C192" i="1"/>
  <c r="D192" i="1"/>
  <c r="E192" i="1"/>
  <c r="C193" i="1"/>
  <c r="D193" i="1"/>
  <c r="E193" i="1"/>
  <c r="C194" i="1"/>
  <c r="D194" i="1"/>
  <c r="E194" i="1"/>
  <c r="C195" i="1"/>
  <c r="D195" i="1"/>
  <c r="E195" i="1"/>
  <c r="C196" i="1"/>
  <c r="D196" i="1"/>
  <c r="E196" i="1"/>
  <c r="C197" i="1"/>
  <c r="D197" i="1"/>
  <c r="E197" i="1"/>
  <c r="C198" i="1"/>
  <c r="D198" i="1"/>
  <c r="E198" i="1"/>
  <c r="C199" i="1"/>
  <c r="D199" i="1"/>
  <c r="E199" i="1"/>
  <c r="C200" i="1"/>
  <c r="D200" i="1"/>
  <c r="E200" i="1"/>
  <c r="C201" i="1"/>
  <c r="D201" i="1"/>
  <c r="E201" i="1"/>
  <c r="C202" i="1"/>
  <c r="D202" i="1"/>
  <c r="E202" i="1"/>
  <c r="C203" i="1"/>
  <c r="D203" i="1"/>
  <c r="E203" i="1"/>
  <c r="C204" i="1"/>
  <c r="D204" i="1"/>
  <c r="E204" i="1"/>
  <c r="C205" i="1"/>
  <c r="D205" i="1"/>
  <c r="E205" i="1"/>
  <c r="C206" i="1"/>
  <c r="D206" i="1"/>
  <c r="E206" i="1"/>
  <c r="C207" i="1"/>
  <c r="D207" i="1"/>
  <c r="E207" i="1"/>
  <c r="C208" i="1"/>
  <c r="D208" i="1"/>
  <c r="E208" i="1"/>
  <c r="C209" i="1"/>
  <c r="D209" i="1"/>
  <c r="E209" i="1"/>
  <c r="C210" i="1"/>
  <c r="D210" i="1"/>
  <c r="E210" i="1"/>
  <c r="C211" i="1"/>
  <c r="D211" i="1"/>
  <c r="E211" i="1"/>
  <c r="C212" i="1"/>
  <c r="D212" i="1"/>
  <c r="E212" i="1"/>
  <c r="C213" i="1"/>
  <c r="D213" i="1"/>
  <c r="E213" i="1"/>
  <c r="C214" i="1"/>
  <c r="D214" i="1"/>
  <c r="E214" i="1"/>
  <c r="C215" i="1"/>
  <c r="D215" i="1"/>
  <c r="E215" i="1"/>
  <c r="C216" i="1"/>
  <c r="D216" i="1"/>
  <c r="E216" i="1"/>
  <c r="C217" i="1"/>
  <c r="D217" i="1"/>
  <c r="E217" i="1"/>
  <c r="C218" i="1"/>
  <c r="D218" i="1"/>
  <c r="E218" i="1"/>
  <c r="C219" i="1"/>
  <c r="D219" i="1"/>
  <c r="E219" i="1"/>
  <c r="C220" i="1"/>
  <c r="D220" i="1"/>
  <c r="E220" i="1"/>
  <c r="C221" i="1"/>
  <c r="D221" i="1"/>
  <c r="E221" i="1"/>
  <c r="C222" i="1"/>
  <c r="D222" i="1"/>
  <c r="E222" i="1"/>
  <c r="C223" i="1"/>
  <c r="D223" i="1"/>
  <c r="E223" i="1"/>
  <c r="C224" i="1"/>
  <c r="D224" i="1"/>
  <c r="E224" i="1"/>
  <c r="C225" i="1"/>
  <c r="D225" i="1"/>
  <c r="E225" i="1"/>
  <c r="C226" i="1"/>
  <c r="D226" i="1"/>
  <c r="E226" i="1"/>
  <c r="C227" i="1"/>
  <c r="D227" i="1"/>
  <c r="E227" i="1"/>
  <c r="C228" i="1"/>
  <c r="D228" i="1"/>
  <c r="E228" i="1"/>
  <c r="C229" i="1"/>
  <c r="D229" i="1"/>
  <c r="E229" i="1"/>
  <c r="C230" i="1"/>
  <c r="D230" i="1"/>
  <c r="E230" i="1"/>
  <c r="C231" i="1"/>
  <c r="D231" i="1"/>
  <c r="E231" i="1"/>
  <c r="C232" i="1"/>
  <c r="D232" i="1"/>
  <c r="E232" i="1"/>
  <c r="C233" i="1"/>
  <c r="D233" i="1"/>
  <c r="E233" i="1"/>
  <c r="C234" i="1"/>
  <c r="D234" i="1"/>
  <c r="E234" i="1"/>
  <c r="C235" i="1"/>
  <c r="D235" i="1"/>
  <c r="E235" i="1"/>
  <c r="C236" i="1"/>
  <c r="D236" i="1"/>
  <c r="E236" i="1"/>
  <c r="C237" i="1"/>
  <c r="D237" i="1"/>
  <c r="E237" i="1"/>
  <c r="C238" i="1"/>
  <c r="D238" i="1"/>
  <c r="E238" i="1"/>
  <c r="C239" i="1"/>
  <c r="D239" i="1"/>
  <c r="E239" i="1"/>
  <c r="C240" i="1"/>
  <c r="D240" i="1"/>
  <c r="E240" i="1"/>
  <c r="C241" i="1"/>
  <c r="D241" i="1"/>
  <c r="E241" i="1"/>
  <c r="C242" i="1"/>
  <c r="D242" i="1"/>
  <c r="E242" i="1"/>
  <c r="C243" i="1"/>
  <c r="D243" i="1"/>
  <c r="E243" i="1"/>
  <c r="C244" i="1"/>
  <c r="D244" i="1"/>
  <c r="E244" i="1"/>
  <c r="E4" i="1"/>
  <c r="D4" i="1"/>
  <c r="C4" i="1"/>
  <c r="D4" i="2" l="1"/>
  <c r="D10" i="2"/>
  <c r="D9" i="2"/>
  <c r="D8" i="2"/>
  <c r="D7" i="2"/>
  <c r="D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tc={2254E362-864B-4DFC-959F-0CE03EC27A01}</author>
  </authors>
  <commentList>
    <comment ref="B4" authorId="0" shapeId="0" xr:uid="{00000000-0006-0000-0100-000001000000}">
      <text>
        <t>[Trådad kommentar]
I din version av Excel kan du läsa den här trådade kommentaren, men eventuella ändringar i den tas bort om filen öppnas i en senare version av Excel. Läs mer: https://go.microsoft.com/fwlink/?linkid=870924
Kommentar:
    enl flik sammanställning blir Grundskola 34 men då finns några evakueringsfastigheter med.
Tomtbergas evakuering / paviljong; 5760 + 5901
Stensängens evakuering; 
5905
Utsäljes evakuering;
5906
Vårbacka evakuering; 
6450
Räknar med kvm men ej som egen grundskola / fastighet</t>
      </text>
    </comment>
  </commentList>
</comments>
</file>

<file path=xl/sharedStrings.xml><?xml version="1.0" encoding="utf-8"?>
<sst xmlns="http://schemas.openxmlformats.org/spreadsheetml/2006/main" count="768" uniqueCount="519">
  <si>
    <t>Fastighetsförteckning</t>
  </si>
  <si>
    <t>Fastighet</t>
  </si>
  <si>
    <t>Benämning</t>
  </si>
  <si>
    <t>Adress</t>
  </si>
  <si>
    <t>Byggår Värdeår</t>
  </si>
  <si>
    <t>Lokaler</t>
  </si>
  <si>
    <t>Antal</t>
  </si>
  <si>
    <t>Yta</t>
  </si>
  <si>
    <t>kr/kvm</t>
  </si>
  <si>
    <t>PARADISBACKEN 33</t>
  </si>
  <si>
    <t>Paradistorget 4</t>
  </si>
  <si>
    <t>ALUDDEN 6</t>
  </si>
  <si>
    <t>Centralvägen 19</t>
  </si>
  <si>
    <t>Grundskola</t>
  </si>
  <si>
    <t>ALUDDEN 8</t>
  </si>
  <si>
    <t>Lännavägen 30</t>
  </si>
  <si>
    <t>TOMTBERGA 3:65</t>
  </si>
  <si>
    <t>Kommunalvägen 26 B</t>
  </si>
  <si>
    <t>STENBITEN 17</t>
  </si>
  <si>
    <t>Förrådsvägen 1, Månvägen 6</t>
  </si>
  <si>
    <t>SÖRSKOGEN 1:15</t>
  </si>
  <si>
    <t>Musseronvägen 68</t>
  </si>
  <si>
    <t>GLADÖ 1:2</t>
  </si>
  <si>
    <t>Gladö Kvarn</t>
  </si>
  <si>
    <t>GLADÖ 1:4</t>
  </si>
  <si>
    <t>Sundby Gårdsväg 1-9</t>
  </si>
  <si>
    <t>GRÄSLÖKEN 10</t>
  </si>
  <si>
    <t>Dalstigen 1, Sturevägen 5</t>
  </si>
  <si>
    <t>VITBETAN 13</t>
  </si>
  <si>
    <t>Sturevägen 38</t>
  </si>
  <si>
    <t>SAMMANTRÄDET 4</t>
  </si>
  <si>
    <t>Kommunalvägen 38</t>
  </si>
  <si>
    <t>SAMMANTRÄDET 5</t>
  </si>
  <si>
    <t>Arrendatorsvägen 17-19</t>
  </si>
  <si>
    <t>Förskola</t>
  </si>
  <si>
    <t>TOMTBERGASKOLAN 6</t>
  </si>
  <si>
    <t>Kommunalv 31A-C, Lagstigen 3, Rådsv 1</t>
  </si>
  <si>
    <t>BJÖRKUDDEN 5</t>
  </si>
  <si>
    <t>Hörningsnäsvägen 7</t>
  </si>
  <si>
    <t>FJÄLLET 161</t>
  </si>
  <si>
    <t>Balingsnäsvägen 124</t>
  </si>
  <si>
    <t>TRATTKANTARELLEN 1</t>
  </si>
  <si>
    <t>Lännavägen 80</t>
  </si>
  <si>
    <t>ALUDDEN 7</t>
  </si>
  <si>
    <t>Hörningsnäsvägen 23</t>
  </si>
  <si>
    <t>FJÄLLET 160</t>
  </si>
  <si>
    <t>Mörtsjövägen 3</t>
  </si>
  <si>
    <t>TAGGSVAMPEN 276</t>
  </si>
  <si>
    <t>Flugsvampsvägen 33</t>
  </si>
  <si>
    <t>BIBLIOTEKET 3</t>
  </si>
  <si>
    <t>Kyrkogårdsv 2</t>
  </si>
  <si>
    <t>FLUNDRAN 2</t>
  </si>
  <si>
    <t>Klockarvägen 2</t>
  </si>
  <si>
    <t>PARAGRAFEN 18</t>
  </si>
  <si>
    <t>Tingsvägen 3, 5</t>
  </si>
  <si>
    <t>SAGOSKOGEN 1</t>
  </si>
  <si>
    <t>Sagoslingan 17,Sagoslingan 19,Trollskogsvägen 9</t>
  </si>
  <si>
    <t>GULDFISKEN 5</t>
  </si>
  <si>
    <t>Guldfiskvägen 3</t>
  </si>
  <si>
    <t>BIBLIOTEKET 6</t>
  </si>
  <si>
    <t>Kyrkogårdsvägen 6</t>
  </si>
  <si>
    <t>SAMMANTRÄDET 9 (FD 3)</t>
  </si>
  <si>
    <t>Kommunalvägen 36</t>
  </si>
  <si>
    <t>KOMMUNALHUSET 2</t>
  </si>
  <si>
    <t>Kommunalvägen 28</t>
  </si>
  <si>
    <t>ASPEN 3</t>
  </si>
  <si>
    <t>Sjödalsvägen 29</t>
  </si>
  <si>
    <t>ÅLEN 3</t>
  </si>
  <si>
    <t>Klockarv 5 A-B, 13 A-B, Kyrkogårdsv 10-12</t>
  </si>
  <si>
    <t>BRANDMANNEN 1</t>
  </si>
  <si>
    <t>Snättringeleden 1-3</t>
  </si>
  <si>
    <t>MOSSBERGA 23</t>
  </si>
  <si>
    <t>Mellanvägen 37, Ringvägen 33-35</t>
  </si>
  <si>
    <t>SÄTERIET 1</t>
  </si>
  <si>
    <t>Fullersta Gårdsväg 18</t>
  </si>
  <si>
    <t>KÄLLBRINK 1:168</t>
  </si>
  <si>
    <t>G:A Stockholmsv 81-85, 87 A-E, 89-91, 92</t>
  </si>
  <si>
    <t>KÄLLBRINKSSKOLAN 3</t>
  </si>
  <si>
    <t>Källbrinksvägen 59</t>
  </si>
  <si>
    <t>STÄDET 16</t>
  </si>
  <si>
    <t>Norrängsvägen 1</t>
  </si>
  <si>
    <t>KÄLLBRINKSSKOLAN 2</t>
  </si>
  <si>
    <t>Källbrinksvägen 55</t>
  </si>
  <si>
    <t>KEDJAN 21</t>
  </si>
  <si>
    <t>Mellanvägen 7</t>
  </si>
  <si>
    <t>PARTERREN 9</t>
  </si>
  <si>
    <t>Bergholmsvägen 13 A</t>
  </si>
  <si>
    <t>SOLURET 3</t>
  </si>
  <si>
    <t>Bersåstigen 4</t>
  </si>
  <si>
    <t>BERSÅN 2</t>
  </si>
  <si>
    <t>Bersåstigen 2</t>
  </si>
  <si>
    <t>RITAREN 12</t>
  </si>
  <si>
    <t xml:space="preserve">Norrängsvägen 58 A-B </t>
  </si>
  <si>
    <t>KROKEN 19</t>
  </si>
  <si>
    <t>Prylvägen 2</t>
  </si>
  <si>
    <t>ROSENDALSGÅRDEN 17</t>
  </si>
  <si>
    <t>Vänhemsvägen 24 Huvudbyggnad</t>
  </si>
  <si>
    <t>ROSENGÅRDEN 2</t>
  </si>
  <si>
    <t>Högsätersvägen 16A-16B</t>
  </si>
  <si>
    <t>STEKPANNAN 1</t>
  </si>
  <si>
    <t>Katrinebergsv 23, Blåklocksv 2</t>
  </si>
  <si>
    <t>Kästa 2:135, 2:194, 2:200</t>
  </si>
  <si>
    <t>Resedavägen 1A-3D</t>
  </si>
  <si>
    <t>KÄSTA 2:195</t>
  </si>
  <si>
    <t>Blåklocksv 7, Resedav 9</t>
  </si>
  <si>
    <t>KÄSTA 2:201</t>
  </si>
  <si>
    <t>Resedavägen, Blåklocksvägen</t>
  </si>
  <si>
    <t>KÄSTA 2:211</t>
  </si>
  <si>
    <t>PEDAGOGEN 5</t>
  </si>
  <si>
    <t>Ortopedvägen 2-4</t>
  </si>
  <si>
    <t>Vistaberg 3:67</t>
  </si>
  <si>
    <t>G:A Stockholmsvägen 101-103</t>
  </si>
  <si>
    <t>VISTASKOLAN 1</t>
  </si>
  <si>
    <t>Vista Skolväg 1, Hageby Allé 22-26</t>
  </si>
  <si>
    <t>FLYGPOSTEN 1</t>
  </si>
  <si>
    <t>Vista Skolväg 2, Glömstav 64-70</t>
  </si>
  <si>
    <t>VINDMÄTAREN 1</t>
  </si>
  <si>
    <t>Talldalsvägen 40, 42</t>
  </si>
  <si>
    <t>ROSENGÅRDEN 1</t>
  </si>
  <si>
    <t>Midsommarvägen 6A-B,C</t>
  </si>
  <si>
    <t>VINTERGRÖNAN 1</t>
  </si>
  <si>
    <t>Humlebacken 3</t>
  </si>
  <si>
    <t>VÄSTERGÅRDEN 1</t>
  </si>
  <si>
    <t>Midsommarvägen 2, 2 A</t>
  </si>
  <si>
    <t>Bergnäs 26</t>
  </si>
  <si>
    <t>Utsiktsvägen 1, Utsiktsvägen 3</t>
  </si>
  <si>
    <t>SKALMUREN 4</t>
  </si>
  <si>
    <t>Talldalsvägen 51, Vindvägen 7</t>
  </si>
  <si>
    <t>POSTHEMMANET 7</t>
  </si>
  <si>
    <t>Bergavägen 5-11</t>
  </si>
  <si>
    <t>BASKETBOLLEN 1</t>
  </si>
  <si>
    <t>Bergavägen 1</t>
  </si>
  <si>
    <t>KAKFORMEN 2</t>
  </si>
  <si>
    <t>Kästadalsv 34,Trågstigen 1</t>
  </si>
  <si>
    <t>Flottsbro Restaurang</t>
  </si>
  <si>
    <t>Koppling till jur fast 3199</t>
  </si>
  <si>
    <t/>
  </si>
  <si>
    <t>ALBY 15:27</t>
  </si>
  <si>
    <t>Häggstavägen</t>
  </si>
  <si>
    <t>LADAN 11</t>
  </si>
  <si>
    <t>Sågstuvägen 2 K</t>
  </si>
  <si>
    <t>STALLET 5</t>
  </si>
  <si>
    <t>Visättravägen 61-63</t>
  </si>
  <si>
    <t>VISÄTTRAVALLEN 2</t>
  </si>
  <si>
    <t>Kvarnängsvägen 24-26</t>
  </si>
  <si>
    <t>VISÄTTRAVALLEN 3</t>
  </si>
  <si>
    <t>Kvarnängsvägen 10</t>
  </si>
  <si>
    <t>VISÄTTRA 1:5</t>
  </si>
  <si>
    <t>Kvarnängsvägen 10 B</t>
  </si>
  <si>
    <t>PEDALEN 1</t>
  </si>
  <si>
    <t>Säterbacken 2</t>
  </si>
  <si>
    <t>KANTATEN 1</t>
  </si>
  <si>
    <t>Duettvägen 75 B *garage*</t>
  </si>
  <si>
    <t>ALTANEN 2</t>
  </si>
  <si>
    <t>Loftvägen 2</t>
  </si>
  <si>
    <t>MÄSTERSÅNGAREN 56</t>
  </si>
  <si>
    <t>Barytonvägen 95</t>
  </si>
  <si>
    <t>HISSEN 4</t>
  </si>
  <si>
    <t>Studievägen 45</t>
  </si>
  <si>
    <t>ALKOVEN 2</t>
  </si>
  <si>
    <t>Österleden 14</t>
  </si>
  <si>
    <t>HÖGSOMMAREN 1</t>
  </si>
  <si>
    <t>Vitnäsvägen 2</t>
  </si>
  <si>
    <t>HÖGSOMMAREN 2</t>
  </si>
  <si>
    <t>Vitnäsvägen 4</t>
  </si>
  <si>
    <t>MÄSTERSÅNGAREN 57</t>
  </si>
  <si>
    <t>Barytonvägen 14</t>
  </si>
  <si>
    <t>SÅNGEN 3</t>
  </si>
  <si>
    <t>Duettvägen 75</t>
  </si>
  <si>
    <t>TENOREN 8</t>
  </si>
  <si>
    <t>Tenorvägen 15</t>
  </si>
  <si>
    <t>ROMANSEN 188</t>
  </si>
  <si>
    <t>Rondovägen 1</t>
  </si>
  <si>
    <t>FUGAN 3</t>
  </si>
  <si>
    <t>Fugavägen 1</t>
  </si>
  <si>
    <t>VÄSTRA SKOGÅS 1:10</t>
  </si>
  <si>
    <t>Vallhornsvägen 7 A</t>
  </si>
  <si>
    <t>RUMMET 6</t>
  </si>
  <si>
    <t>Laduvägen 2</t>
  </si>
  <si>
    <t>GARDEROBEN 1</t>
  </si>
  <si>
    <t>Laduvägen 2B</t>
  </si>
  <si>
    <t>KORRIDOREN 2, AULAN 2</t>
  </si>
  <si>
    <t>Österleden 11-13</t>
  </si>
  <si>
    <t>MÖRTVIKSSKOLAN 3</t>
  </si>
  <si>
    <t xml:space="preserve">Sonatvägen 2, Rapsodivägen 1 </t>
  </si>
  <si>
    <t>BÄNKEN 2</t>
  </si>
  <si>
    <t>Vallhornsvägen 18, Sjötorpsvägen 1</t>
  </si>
  <si>
    <t>RUMMET 5</t>
  </si>
  <si>
    <t>Laduvägen 4</t>
  </si>
  <si>
    <t>TRION 1</t>
  </si>
  <si>
    <t>Kvartettvägen 2-6</t>
  </si>
  <si>
    <t>AIDA 96</t>
  </si>
  <si>
    <t>Etydgränd 65</t>
  </si>
  <si>
    <t>TORNET 4</t>
  </si>
  <si>
    <t>Tornslingan 36</t>
  </si>
  <si>
    <t>TUMMELITEN 2</t>
  </si>
  <si>
    <t>Tjäderstigen 4</t>
  </si>
  <si>
    <t>BRICKAN 8</t>
  </si>
  <si>
    <t>Norströms Väg 1</t>
  </si>
  <si>
    <t>GITARREN 2</t>
  </si>
  <si>
    <t>Stortorpsvägen 41 A-41 C, Norra Bondevägen 44</t>
  </si>
  <si>
    <t>LARSBODA 1:25</t>
  </si>
  <si>
    <t>Stortorpsvägen 37</t>
  </si>
  <si>
    <t>OPERAN 21</t>
  </si>
  <si>
    <t>Kvartettvägen 12</t>
  </si>
  <si>
    <t>METRONOMEN 15</t>
  </si>
  <si>
    <t>Sjöängsvägen 42, Skräppavägen 1,Trångsundsvägen 81</t>
  </si>
  <si>
    <t>JOKERN 6</t>
  </si>
  <si>
    <t>Tjäderstigen 14</t>
  </si>
  <si>
    <t>PRINSEN 11</t>
  </si>
  <si>
    <t>Korpstigen 8</t>
  </si>
  <si>
    <t>ÄLVAN 2</t>
  </si>
  <si>
    <t>Norströms Väg 17</t>
  </si>
  <si>
    <t>SPELET 2</t>
  </si>
  <si>
    <t>Bygdegårdsvägen 12</t>
  </si>
  <si>
    <t>BASUNEN 13</t>
  </si>
  <si>
    <t xml:space="preserve">Forsfararvägen 2, Printz Väg 7-15 </t>
  </si>
  <si>
    <t>LÖPAREN 5</t>
  </si>
  <si>
    <t>Löparvägen 4-6</t>
  </si>
  <si>
    <t>EDBOSKOLAN 2</t>
  </si>
  <si>
    <t>Kvartettvägen 7</t>
  </si>
  <si>
    <t>PIANOT 51</t>
  </si>
  <si>
    <t>Gullrisdalen 23</t>
  </si>
  <si>
    <t>EKVECKLAREN 1</t>
  </si>
  <si>
    <t>Lavspinnarvägen 6</t>
  </si>
  <si>
    <t>EKVECKLAREN 2</t>
  </si>
  <si>
    <t>Lavspinnarvägen 4</t>
  </si>
  <si>
    <t>HEMBYGDSGÅRDEN 1</t>
  </si>
  <si>
    <t>Vikingavägen 21</t>
  </si>
  <si>
    <t>GULLVIVAN 29</t>
  </si>
  <si>
    <t>Svensborgsvägen 20</t>
  </si>
  <si>
    <t>GYMNASIET 5</t>
  </si>
  <si>
    <t>Gymnasietorget 2</t>
  </si>
  <si>
    <t>HANDBOLLEN 3</t>
  </si>
  <si>
    <t>Sjövägen 23</t>
  </si>
  <si>
    <t>RIPAN 6</t>
  </si>
  <si>
    <t>Djupåsvägen 21</t>
  </si>
  <si>
    <t>STUVSTA GÅRD 1:84</t>
  </si>
  <si>
    <t>Stationsvägen 44</t>
  </si>
  <si>
    <t>GRANEN 42</t>
  </si>
  <si>
    <t>Huddingevägen 363</t>
  </si>
  <si>
    <t>GRANATEN 5</t>
  </si>
  <si>
    <t>Gymnasievägen 6</t>
  </si>
  <si>
    <t>KUNGSKLIPPAN 2</t>
  </si>
  <si>
    <t>Segersminnevägen 8 A</t>
  </si>
  <si>
    <t>KRÄPPLASKOLAN 2</t>
  </si>
  <si>
    <t xml:space="preserve">Dalkarlsvägen 45 A-B </t>
  </si>
  <si>
    <t>HANDBOLLEN 4</t>
  </si>
  <si>
    <t>Prästvägen 23-25</t>
  </si>
  <si>
    <t>BALSAMINEN 6</t>
  </si>
  <si>
    <t>Svedjevägen 2</t>
  </si>
  <si>
    <t>Högmora 5:41</t>
  </si>
  <si>
    <t>Tuvhopparvägen 5</t>
  </si>
  <si>
    <t>KALLAN 7</t>
  </si>
  <si>
    <t>Prästvägen 30 A</t>
  </si>
  <si>
    <t>DAGSVÄRMAREN 4</t>
  </si>
  <si>
    <t>Dagsvärmvarvägen 3</t>
  </si>
  <si>
    <t>HÖVDINGEN 2</t>
  </si>
  <si>
    <t>Drakvägen 4</t>
  </si>
  <si>
    <t>KUNGSKLIPPAN 3</t>
  </si>
  <si>
    <t>Segersminnevägen 8 B</t>
  </si>
  <si>
    <t>KALLAN 8</t>
  </si>
  <si>
    <t>Tallhedsvägen 25</t>
  </si>
  <si>
    <t>HUNDEN 18</t>
  </si>
  <si>
    <t>Grindstuvägen 1</t>
  </si>
  <si>
    <t>GYMNASIET 4</t>
  </si>
  <si>
    <t xml:space="preserve">Gymnasietorget 1-5, Gymnasiev 15 </t>
  </si>
  <si>
    <t>VATTUMANNEN 20</t>
  </si>
  <si>
    <t>Huddingevägen 352</t>
  </si>
  <si>
    <t>SKOGVAKTAREN 4</t>
  </si>
  <si>
    <t>Milstensvägen 3</t>
  </si>
  <si>
    <t>BALDER 15</t>
  </si>
  <si>
    <t>Häradsvägen 2 A</t>
  </si>
  <si>
    <t>SKOLAN 2, CISELÖREN 8</t>
  </si>
  <si>
    <t xml:space="preserve">Häradsvägen 33, Tomtbergav 51 </t>
  </si>
  <si>
    <t>KONSULENTEN 36</t>
  </si>
  <si>
    <t>Myrmarksvägen 57</t>
  </si>
  <si>
    <t>SKOGVAKTAREN 7</t>
  </si>
  <si>
    <t xml:space="preserve">Milstensvägen 1, Ängsvägen 44 </t>
  </si>
  <si>
    <t>KONSULENTEN 35</t>
  </si>
  <si>
    <t>Kallkärrsvägen 19</t>
  </si>
  <si>
    <t>VERKMÄSTAREN 3</t>
  </si>
  <si>
    <t>Lönnvägen 42-44</t>
  </si>
  <si>
    <t>Paviljong vid Kvarnbergsskolan</t>
  </si>
  <si>
    <t>Koppling till jur fast 5750</t>
  </si>
  <si>
    <t>Inhyrd paviljong 2 vid HGY</t>
  </si>
  <si>
    <t>Koppling till jur. fast 5782</t>
  </si>
  <si>
    <t>Fiktiv fast; Inhyrd paviljong Källbrink</t>
  </si>
  <si>
    <t>Koppling till Jur.fast 2310</t>
  </si>
  <si>
    <t>HAGA 1:110</t>
  </si>
  <si>
    <t>Masmovägen 20-22</t>
  </si>
  <si>
    <t>BÄCKGÅRDEN 11</t>
  </si>
  <si>
    <t>Bäckgårdsvägen 7</t>
  </si>
  <si>
    <t>MOGÅRDEN 4</t>
  </si>
  <si>
    <t>Mogårdsvägen 10</t>
  </si>
  <si>
    <t>VÅRBACKASKOLAN 4</t>
  </si>
  <si>
    <t>Vårbackavägen 4</t>
  </si>
  <si>
    <t>ÄNGSGÅRDEN 10</t>
  </si>
  <si>
    <t>Bäckgårdsvägen 10</t>
  </si>
  <si>
    <t>BÄCKGÅRDEN 13</t>
  </si>
  <si>
    <t>Lammholmsbacken 191 D</t>
  </si>
  <si>
    <t>BÄCKGÅRDEN 12</t>
  </si>
  <si>
    <t>Lammholmsbacken 165</t>
  </si>
  <si>
    <t>Vårbackavägen 2 A-C</t>
  </si>
  <si>
    <t>VÅRBACKASKOLAN 3</t>
  </si>
  <si>
    <t>Vårbackavägen 2</t>
  </si>
  <si>
    <t>MOGÅRDEN 3</t>
  </si>
  <si>
    <t>Mogårdsvägen 14</t>
  </si>
  <si>
    <t>BJÖRKGÅRDEN 5</t>
  </si>
  <si>
    <t>Vårby Allé 26-30</t>
  </si>
  <si>
    <t>VÄRNET 27</t>
  </si>
  <si>
    <t>Värnvägen 27</t>
  </si>
  <si>
    <t>SKOGSBRYNET 2</t>
  </si>
  <si>
    <t>Chronas Väg 8</t>
  </si>
  <si>
    <t>JURINGEGÅRDEN 1</t>
  </si>
  <si>
    <t>Mäster Lorentz väg 3</t>
  </si>
  <si>
    <t>RIDHUSET 1</t>
  </si>
  <si>
    <t>Långängskroken 4</t>
  </si>
  <si>
    <t>SKOGSHEM 2 O 4</t>
  </si>
  <si>
    <t xml:space="preserve">Stråkvägen 15-17, Östanv 1 B </t>
  </si>
  <si>
    <t>Väktaren 18</t>
  </si>
  <si>
    <t>Skansbergsvägen 5</t>
  </si>
  <si>
    <t>SKANSEN 22</t>
  </si>
  <si>
    <t xml:space="preserve">Skansberget 28 B, Fornminnesv 1 A </t>
  </si>
  <si>
    <t>ELLIPSEN 8</t>
  </si>
  <si>
    <t>Långängskroken 1-3</t>
  </si>
  <si>
    <t>STIGFINNAREN 20</t>
  </si>
  <si>
    <t>Värnvägen 60 *tomtmark*</t>
  </si>
  <si>
    <t>GULSPARVEN 6</t>
  </si>
  <si>
    <t>Ringtrastvägen 31</t>
  </si>
  <si>
    <t>SKOGSBRYNET 3</t>
  </si>
  <si>
    <t>Chronas Väg 12-18</t>
  </si>
  <si>
    <t>UTSÄLJESKOLAN 2</t>
  </si>
  <si>
    <t>Byggmästarvägen 227</t>
  </si>
  <si>
    <t>SPILLKRÅKAN 10</t>
  </si>
  <si>
    <t>Rödhakevägen 18</t>
  </si>
  <si>
    <t>GROSSHANDLAREN 10</t>
  </si>
  <si>
    <t>Byggmästarvägen 4</t>
  </si>
  <si>
    <t>BÅTSMANNEN 19</t>
  </si>
  <si>
    <t>Furuvägen 6</t>
  </si>
  <si>
    <t>SLÖJDAREN 25</t>
  </si>
  <si>
    <t>Hagvägen 4</t>
  </si>
  <si>
    <t>HÖJDEN 119</t>
  </si>
  <si>
    <t>Dalvägen 63</t>
  </si>
  <si>
    <t>LÖVSÅNGAREN 3</t>
  </si>
  <si>
    <t>Lövsångarvägen 32-34</t>
  </si>
  <si>
    <t>LÅNGSJÖSKOLAN</t>
  </si>
  <si>
    <t>GROSSHANDLAREN 11</t>
  </si>
  <si>
    <t>Utmarksvägen 11</t>
  </si>
  <si>
    <t>BILDHUGGAREN 1</t>
  </si>
  <si>
    <t>Utsäljeleden 1, Furuvägen 1-3</t>
  </si>
  <si>
    <t>VÄKTAREN 11</t>
  </si>
  <si>
    <t>Gamla Södertäljevägen 170 *t</t>
  </si>
  <si>
    <t>VÄSTERGRÄNGSJÖ 4:1</t>
  </si>
  <si>
    <t>Vindkraftverk Mörkåsen</t>
  </si>
  <si>
    <t>Vårdaren 9</t>
  </si>
  <si>
    <t xml:space="preserve">Terapivägen 18 F </t>
  </si>
  <si>
    <t>Vårdaren 6</t>
  </si>
  <si>
    <t xml:space="preserve">Terapivägen 12 A-B </t>
  </si>
  <si>
    <t>Kästa 2:134</t>
  </si>
  <si>
    <t xml:space="preserve">Katrinebergsvägen 29 </t>
  </si>
  <si>
    <t>Grantorp 5:1</t>
  </si>
  <si>
    <t>Grantorpsvägen 10</t>
  </si>
  <si>
    <t>Andromeda 14</t>
  </si>
  <si>
    <t xml:space="preserve">Gamla Tullingevägen 15/Annerstavägen 1 </t>
  </si>
  <si>
    <t>Glömsta 2:57</t>
  </si>
  <si>
    <t xml:space="preserve">Bergavägen 19 </t>
  </si>
  <si>
    <t>Vårdkasen 1:51</t>
  </si>
  <si>
    <t xml:space="preserve">Kasvägen 2 </t>
  </si>
  <si>
    <t xml:space="preserve">Gamla Stockholmsvägen 99 </t>
  </si>
  <si>
    <t>Glömsta 1:96</t>
  </si>
  <si>
    <t>Lovisebergsvägen 16</t>
  </si>
  <si>
    <t>Glömsta 1:5</t>
  </si>
  <si>
    <t xml:space="preserve">Lovisebergsvägen 8 </t>
  </si>
  <si>
    <t>Boplatsen 1</t>
  </si>
  <si>
    <t xml:space="preserve">Sibyllavägen 16 </t>
  </si>
  <si>
    <t>Glömsta 2:12</t>
  </si>
  <si>
    <t xml:space="preserve">Dammtorpsvägen 8A </t>
  </si>
  <si>
    <t>Exploateringsfastighet AoSp</t>
  </si>
  <si>
    <t>Koppling till 2002 3002 4002</t>
  </si>
  <si>
    <t>Lissma 4:245</t>
  </si>
  <si>
    <t xml:space="preserve">Lissmavägen 8 </t>
  </si>
  <si>
    <t>Lissma 4:150</t>
  </si>
  <si>
    <t xml:space="preserve">Lissma Skolväg 14 </t>
  </si>
  <si>
    <t>Hissen 2</t>
  </si>
  <si>
    <t xml:space="preserve">Loftv 14 lgh 33 </t>
  </si>
  <si>
    <t>Rådsparken 1</t>
  </si>
  <si>
    <t>Rådsvägen 17</t>
  </si>
  <si>
    <t xml:space="preserve">Björksättra 1:2 </t>
  </si>
  <si>
    <t xml:space="preserve">Lissma Kvartäppan 1 </t>
  </si>
  <si>
    <t>Kansliet 4</t>
  </si>
  <si>
    <t xml:space="preserve">Kansligränd 16 </t>
  </si>
  <si>
    <t>Takstegen 2</t>
  </si>
  <si>
    <t>Förrådsvägen 40, Lackerargränd 12</t>
  </si>
  <si>
    <t>Takstegen 1</t>
  </si>
  <si>
    <t xml:space="preserve">Sjödalsvägen 25 </t>
  </si>
  <si>
    <t>Gladö 1:3</t>
  </si>
  <si>
    <t xml:space="preserve">Kvarnvägen 99 </t>
  </si>
  <si>
    <t>Laken 7</t>
  </si>
  <si>
    <t xml:space="preserve">Nyängsvägen 10 </t>
  </si>
  <si>
    <t>Ekudden 18</t>
  </si>
  <si>
    <t xml:space="preserve">Hörningsnäsvägen 11 </t>
  </si>
  <si>
    <t>Hängbjörken 7</t>
  </si>
  <si>
    <t xml:space="preserve">Hörningsnäsvägen 35 </t>
  </si>
  <si>
    <t>Paradisbacken 32</t>
  </si>
  <si>
    <t>Sjödalsvägen 18-24</t>
  </si>
  <si>
    <t>Solgård 2:8</t>
  </si>
  <si>
    <t xml:space="preserve">Holmgårdsvägen 24 </t>
  </si>
  <si>
    <t>Solgård 2:6</t>
  </si>
  <si>
    <t xml:space="preserve">Holmgårdsvägen 20 </t>
  </si>
  <si>
    <t>Solgård 2:17</t>
  </si>
  <si>
    <t xml:space="preserve">Helgedalsvägen 12  </t>
  </si>
  <si>
    <t>Fridhem 1:8</t>
  </si>
  <si>
    <t xml:space="preserve">Åvägen 32 A </t>
  </si>
  <si>
    <t>Lissma 4:375</t>
  </si>
  <si>
    <t xml:space="preserve">Lissma skolväg 8 </t>
  </si>
  <si>
    <t>Sjödalsparken Scenen</t>
  </si>
  <si>
    <t>Sjödalsparken</t>
  </si>
  <si>
    <t>Östra Skogås 1:2</t>
  </si>
  <si>
    <t xml:space="preserve">Barytonvägen 16 </t>
  </si>
  <si>
    <t>Lidret 3</t>
  </si>
  <si>
    <t>Mangårdsvägen 22-28</t>
  </si>
  <si>
    <t>Trädgården 8</t>
  </si>
  <si>
    <t>Patron Pehrs väg 16</t>
  </si>
  <si>
    <t>Örtagården 2</t>
  </si>
  <si>
    <t xml:space="preserve">Kyrkängsbacken 22 </t>
  </si>
  <si>
    <t>Lissma 4:98</t>
  </si>
  <si>
    <t>Erstabergsvägen 1</t>
  </si>
  <si>
    <t>Förstugan 2</t>
  </si>
  <si>
    <t xml:space="preserve">Fullersta torg 14 </t>
  </si>
  <si>
    <t>Myrstuguberget 4</t>
  </si>
  <si>
    <t xml:space="preserve">Myrstuguvägen 357  </t>
  </si>
  <si>
    <t>Länna 3:71</t>
  </si>
  <si>
    <t xml:space="preserve">Gamla Dalarövägen 4 </t>
  </si>
  <si>
    <t>Haga 1:108</t>
  </si>
  <si>
    <t>Botkyrkavägen 16</t>
  </si>
  <si>
    <t>Transistorn 9</t>
  </si>
  <si>
    <t>Gamla Nynäsvägen 521</t>
  </si>
  <si>
    <t>Orangeriet 1</t>
  </si>
  <si>
    <t>Claras gränd 7F</t>
  </si>
  <si>
    <t>Vårby gård 1:14</t>
  </si>
  <si>
    <t xml:space="preserve">Vårby allé 70 </t>
  </si>
  <si>
    <t>Almgården 1</t>
  </si>
  <si>
    <t>Vårbackavägen 3</t>
  </si>
  <si>
    <t>Exploateringsfastighet AoSk</t>
  </si>
  <si>
    <t>Västra skogås 1:10</t>
  </si>
  <si>
    <t>Vallhornsvägen 11</t>
  </si>
  <si>
    <t>Nytorp 4:19</t>
  </si>
  <si>
    <t xml:space="preserve">Edbovägen 63 </t>
  </si>
  <si>
    <t>Värnet 22</t>
  </si>
  <si>
    <t>Budkavlevägen 1-3, Värnstigen 9</t>
  </si>
  <si>
    <t xml:space="preserve">Värnet 24 </t>
  </si>
  <si>
    <t xml:space="preserve">Värnvägen 21  </t>
  </si>
  <si>
    <t>Docenten 8</t>
  </si>
  <si>
    <t>Bergakungsvägen 62</t>
  </si>
  <si>
    <t>Kolartorp 1:21</t>
  </si>
  <si>
    <t xml:space="preserve">Långängskroken 8 </t>
  </si>
  <si>
    <t>Banjon 1</t>
  </si>
  <si>
    <t xml:space="preserve">Vistvägen 1 </t>
  </si>
  <si>
    <t>Löparen 1</t>
  </si>
  <si>
    <t>Springarvägen 9</t>
  </si>
  <si>
    <t>Löparen 2</t>
  </si>
  <si>
    <t xml:space="preserve">Bridgev 12  </t>
  </si>
  <si>
    <t>Central administration</t>
  </si>
  <si>
    <t>Huddinge Centrum</t>
  </si>
  <si>
    <t>Lodjuret 11</t>
  </si>
  <si>
    <t xml:space="preserve">Kungsklippevägen 11 </t>
  </si>
  <si>
    <t>Granen 29</t>
  </si>
  <si>
    <t xml:space="preserve">Söderåkersvägen 8 A </t>
  </si>
  <si>
    <t>Högmora 6:4</t>
  </si>
  <si>
    <t xml:space="preserve">Ekstrandsvägen 7 </t>
  </si>
  <si>
    <t>Vattumannen 19</t>
  </si>
  <si>
    <t xml:space="preserve">Floravägen 6 </t>
  </si>
  <si>
    <t>Tallen 39</t>
  </si>
  <si>
    <t xml:space="preserve">Huddingevägen 333 </t>
  </si>
  <si>
    <t>Hermelinen 4</t>
  </si>
  <si>
    <t xml:space="preserve">Hermelinvägen 8 </t>
  </si>
  <si>
    <t>Diamanten 8</t>
  </si>
  <si>
    <t xml:space="preserve">Norrgårdsvägen 16 </t>
  </si>
  <si>
    <t>Kynäs 2:67</t>
  </si>
  <si>
    <t xml:space="preserve">Storövägen 6 </t>
  </si>
  <si>
    <t>Älgen 14</t>
  </si>
  <si>
    <t xml:space="preserve">Stuvsta torgväg 11 </t>
  </si>
  <si>
    <t>Älgen 13</t>
  </si>
  <si>
    <t xml:space="preserve">Stuvsta torgväg 13 </t>
  </si>
  <si>
    <t>Stuten 9</t>
  </si>
  <si>
    <t xml:space="preserve">Kometvägen 2 </t>
  </si>
  <si>
    <t>Ägir 4</t>
  </si>
  <si>
    <t xml:space="preserve">Storskiftesvägen 56 </t>
  </si>
  <si>
    <t>Fastighetstyp</t>
  </si>
  <si>
    <t>Område 1</t>
  </si>
  <si>
    <t>Område 2</t>
  </si>
  <si>
    <t>Centrala Huddinge</t>
  </si>
  <si>
    <t>Stuvsta</t>
  </si>
  <si>
    <t>Fullersta</t>
  </si>
  <si>
    <t>Vårby/Segeltorp</t>
  </si>
  <si>
    <t>Vårby</t>
  </si>
  <si>
    <t>Vårby gård 1:1 Paviljong</t>
  </si>
  <si>
    <t>Totalt yta</t>
  </si>
  <si>
    <t>Totalt hyresvärde tkr 2021</t>
  </si>
  <si>
    <t>Upplåtelseform</t>
  </si>
  <si>
    <t>Äganderätt</t>
  </si>
  <si>
    <t>Arrende</t>
  </si>
  <si>
    <t>Vindkraftverk på ofri grund</t>
  </si>
  <si>
    <t>Exploateringsfastighet</t>
  </si>
  <si>
    <t>Sammanställning för år 2021</t>
  </si>
  <si>
    <t>Antal fastigheter</t>
  </si>
  <si>
    <t>Kvm</t>
  </si>
  <si>
    <t>% andel</t>
  </si>
  <si>
    <t>Gymnasieskola</t>
  </si>
  <si>
    <t>Äldreomsorg</t>
  </si>
  <si>
    <t>Idrott</t>
  </si>
  <si>
    <t>Kultur, fritid</t>
  </si>
  <si>
    <t>övr</t>
  </si>
  <si>
    <t>varav</t>
  </si>
  <si>
    <t>Outhyrt</t>
  </si>
  <si>
    <t>Huddinge kommun hyr:</t>
  </si>
  <si>
    <t>Exploateringsfastigheter</t>
  </si>
  <si>
    <t>Antal fastigheter / villor / lägenhet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</si>
</sst>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sz val="10"/>
      <color indexed="9"/>
      <name val="Arial"/>
      <family val="2"/>
    </font>
    <font>
      <b/>
      <sz val="18"/>
      <color indexed="9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rgb="FF000000"/>
      <name val="Verdana"/>
      <family val="1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9" fontId="3" fillId="0" borderId="0" applyFont="0" applyFill="0" applyBorder="0" applyAlignment="0" applyProtection="0"/>
  </cellStyleXfs>
  <cellXfs count="31">
    <xf numFmtId="0" fontId="0" fillId="0" borderId="0" xfId="0"/>
    <xf numFmtId="0" fontId="1" fillId="2" borderId="0" xfId="0" applyFont="1" applyFill="1" applyAlignment="1">
      <alignment wrapText="1"/>
    </xf>
    <xf numFmtId="0" fontId="1" fillId="2" borderId="0" xfId="0" applyFont="1" applyFill="1"/>
    <xf numFmtId="0" fontId="2" fillId="2" borderId="0" xfId="0" applyFont="1" applyFill="1"/>
    <xf numFmtId="0" fontId="1" fillId="2" borderId="0" xfId="0" applyFont="1" applyFill="1" applyAlignment="1"/>
    <xf numFmtId="0" fontId="1" fillId="2" borderId="0" xfId="0" applyFont="1" applyFill="1" applyAlignment="1">
      <alignment horizontal="left"/>
    </xf>
    <xf numFmtId="3" fontId="0" fillId="0" borderId="0" xfId="0" applyNumberFormat="1" applyFont="1" applyFill="1" applyBorder="1" applyAlignment="1"/>
    <xf numFmtId="0" fontId="0" fillId="0" borderId="0" xfId="0" applyNumberFormat="1"/>
    <xf numFmtId="0" fontId="4" fillId="0" borderId="0" xfId="1" applyFont="1"/>
    <xf numFmtId="0" fontId="5" fillId="0" borderId="0" xfId="1" applyFont="1"/>
    <xf numFmtId="0" fontId="5" fillId="0" borderId="1" xfId="1" applyFont="1" applyBorder="1"/>
    <xf numFmtId="0" fontId="6" fillId="0" borderId="2" xfId="1" applyFont="1" applyBorder="1" applyAlignment="1">
      <alignment wrapText="1"/>
    </xf>
    <xf numFmtId="0" fontId="6" fillId="0" borderId="2" xfId="1" applyFont="1" applyBorder="1"/>
    <xf numFmtId="0" fontId="6" fillId="0" borderId="3" xfId="1" applyFont="1" applyBorder="1"/>
    <xf numFmtId="0" fontId="5" fillId="0" borderId="4" xfId="1" applyFont="1" applyBorder="1"/>
    <xf numFmtId="3" fontId="5" fillId="0" borderId="0" xfId="1" applyNumberFormat="1" applyFont="1"/>
    <xf numFmtId="9" fontId="7" fillId="0" borderId="5" xfId="2" applyFont="1" applyBorder="1"/>
    <xf numFmtId="0" fontId="5" fillId="0" borderId="5" xfId="1" applyFont="1" applyBorder="1"/>
    <xf numFmtId="0" fontId="5" fillId="0" borderId="6" xfId="1" applyFont="1" applyBorder="1"/>
    <xf numFmtId="0" fontId="5" fillId="0" borderId="7" xfId="1" applyFont="1" applyBorder="1"/>
    <xf numFmtId="3" fontId="5" fillId="0" borderId="7" xfId="1" applyNumberFormat="1" applyFont="1" applyBorder="1"/>
    <xf numFmtId="0" fontId="5" fillId="0" borderId="8" xfId="1" applyFont="1" applyBorder="1"/>
    <xf numFmtId="0" fontId="5" fillId="0" borderId="9" xfId="1" applyFont="1" applyBorder="1"/>
    <xf numFmtId="0" fontId="5" fillId="0" borderId="10" xfId="1" applyFont="1" applyBorder="1"/>
    <xf numFmtId="0" fontId="5" fillId="0" borderId="11" xfId="1" applyFont="1" applyBorder="1"/>
    <xf numFmtId="0" fontId="5" fillId="0" borderId="12" xfId="1" applyFont="1" applyBorder="1" applyAlignment="1">
      <alignment wrapText="1"/>
    </xf>
    <xf numFmtId="0" fontId="5" fillId="0" borderId="13" xfId="1" applyFont="1" applyBorder="1"/>
    <xf numFmtId="0" fontId="5" fillId="0" borderId="14" xfId="1" applyFont="1" applyBorder="1"/>
    <xf numFmtId="0" fontId="1" fillId="2" borderId="0" xfId="0" applyFont="1" applyFill="1" applyAlignment="1">
      <alignment horizontal="left"/>
    </xf>
    <xf numFmtId="0" fontId="1" fillId="2" borderId="0" xfId="0" applyFont="1" applyFill="1" applyAlignment="1"/>
    <xf numFmtId="0" fontId="1" fillId="2" borderId="0" xfId="0" applyFont="1" applyFill="1" applyBorder="1" applyAlignment="1">
      <alignment wrapText="1"/>
    </xf>
  </cellXfs>
  <cellStyles count="3">
    <cellStyle name="Normal" xfId="0" builtinId="0"/>
    <cellStyle name="Normal 2" xfId="1" xr:uid="{00000000-0005-0000-0000-000001000000}"/>
    <cellStyle name="Procent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terros/AppData/Local/Microsoft/Windows/INetCache/Content.Outlook/HHUNS3C5/Fastighetslista%202020%20till%20revisor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stigheter"/>
      <sheetName val="Blad2"/>
      <sheetName val="Blad3"/>
    </sheetNames>
    <sheetDataSet>
      <sheetData sheetId="0">
        <row r="1">
          <cell r="A1" t="str">
            <v>Fastighetsförteckning</v>
          </cell>
        </row>
        <row r="2">
          <cell r="A2" t="str">
            <v>Fastighet</v>
          </cell>
          <cell r="B2" t="str">
            <v>Benämning</v>
          </cell>
          <cell r="D2" t="str">
            <v>Område</v>
          </cell>
          <cell r="E2" t="str">
            <v>Fastighetstyp</v>
          </cell>
        </row>
        <row r="3">
          <cell r="C3" t="str">
            <v>Område 1</v>
          </cell>
          <cell r="D3" t="str">
            <v>Område</v>
          </cell>
        </row>
        <row r="4">
          <cell r="A4">
            <v>1110</v>
          </cell>
          <cell r="B4" t="str">
            <v>PARADISBACKEN 33</v>
          </cell>
          <cell r="C4" t="str">
            <v>Centrala Huddinge</v>
          </cell>
          <cell r="D4" t="str">
            <v>Huddinge Centrum</v>
          </cell>
          <cell r="E4" t="str">
            <v>Gymnasieskola</v>
          </cell>
        </row>
        <row r="5">
          <cell r="A5">
            <v>2202</v>
          </cell>
          <cell r="B5" t="str">
            <v>ALUDDEN 6</v>
          </cell>
          <cell r="C5" t="str">
            <v>Centrala Huddinge</v>
          </cell>
          <cell r="D5" t="str">
            <v>Sjödalen</v>
          </cell>
          <cell r="E5" t="str">
            <v>Grundskola</v>
          </cell>
        </row>
        <row r="6">
          <cell r="A6">
            <v>2203</v>
          </cell>
          <cell r="B6" t="str">
            <v>ALUDDEN 8</v>
          </cell>
          <cell r="C6" t="str">
            <v>Centrala Huddinge</v>
          </cell>
          <cell r="D6" t="str">
            <v>Sjödalen</v>
          </cell>
          <cell r="E6" t="str">
            <v>Förskola</v>
          </cell>
        </row>
        <row r="7">
          <cell r="A7">
            <v>2204</v>
          </cell>
          <cell r="B7" t="str">
            <v>TOMTBERGA 3:65</v>
          </cell>
          <cell r="C7" t="str">
            <v>Centrala Huddinge</v>
          </cell>
          <cell r="D7" t="str">
            <v>Sjödalen</v>
          </cell>
          <cell r="E7" t="str">
            <v>Kulturfastighet</v>
          </cell>
        </row>
        <row r="8">
          <cell r="A8">
            <v>2211</v>
          </cell>
          <cell r="B8" t="str">
            <v>STENBITEN 17</v>
          </cell>
          <cell r="C8" t="str">
            <v>Centrala Huddinge</v>
          </cell>
          <cell r="D8" t="str">
            <v>Sjödalen</v>
          </cell>
          <cell r="E8" t="str">
            <v>Sporthall</v>
          </cell>
        </row>
        <row r="9">
          <cell r="A9">
            <v>2212</v>
          </cell>
          <cell r="B9" t="str">
            <v>SÖRSKOGEN 1:15</v>
          </cell>
          <cell r="C9" t="str">
            <v>Centrala Huddinge</v>
          </cell>
          <cell r="D9" t="str">
            <v>Sjödalen</v>
          </cell>
          <cell r="E9" t="str">
            <v>Idrottsplats</v>
          </cell>
        </row>
        <row r="10">
          <cell r="A10">
            <v>2213</v>
          </cell>
          <cell r="B10" t="str">
            <v>GLADÖ 1:2</v>
          </cell>
          <cell r="C10" t="str">
            <v>Centrala Huddinge</v>
          </cell>
          <cell r="D10" t="str">
            <v>Sjödalen</v>
          </cell>
          <cell r="E10" t="str">
            <v>Ridhus/Stall</v>
          </cell>
        </row>
        <row r="11">
          <cell r="A11">
            <v>2214</v>
          </cell>
          <cell r="B11" t="str">
            <v>GLADÖ 1:4</v>
          </cell>
          <cell r="C11" t="str">
            <v>Centrala Huddinge</v>
          </cell>
          <cell r="D11" t="str">
            <v>Sjödalen</v>
          </cell>
          <cell r="E11" t="str">
            <v>Blandfastighet</v>
          </cell>
        </row>
        <row r="12">
          <cell r="A12">
            <v>2215</v>
          </cell>
          <cell r="B12" t="str">
            <v>GRÄSLÖKEN 10</v>
          </cell>
          <cell r="C12" t="str">
            <v>Centrala Huddinge</v>
          </cell>
          <cell r="D12" t="str">
            <v>Sjödalen</v>
          </cell>
          <cell r="E12" t="str">
            <v>Boendeenhet</v>
          </cell>
        </row>
        <row r="13">
          <cell r="A13">
            <v>2216</v>
          </cell>
          <cell r="B13" t="str">
            <v>VITBETAN 13</v>
          </cell>
          <cell r="C13" t="str">
            <v>Centrala Huddinge</v>
          </cell>
          <cell r="D13" t="str">
            <v>Sjödalen</v>
          </cell>
          <cell r="E13" t="str">
            <v>Förskola</v>
          </cell>
        </row>
        <row r="14">
          <cell r="A14">
            <v>2217</v>
          </cell>
          <cell r="B14" t="str">
            <v>SAMMANTRÄDET 4</v>
          </cell>
          <cell r="C14" t="str">
            <v>Centrala Huddinge</v>
          </cell>
          <cell r="D14" t="str">
            <v>Sjödalen</v>
          </cell>
          <cell r="E14" t="str">
            <v>Boendeenhet</v>
          </cell>
        </row>
        <row r="15">
          <cell r="A15">
            <v>2218</v>
          </cell>
          <cell r="B15" t="str">
            <v>SAMMANTRÄDET 5</v>
          </cell>
          <cell r="C15" t="str">
            <v>Centrala Huddinge</v>
          </cell>
          <cell r="D15" t="str">
            <v>Sjödalen</v>
          </cell>
          <cell r="E15" t="str">
            <v>Förskola</v>
          </cell>
        </row>
        <row r="16">
          <cell r="A16">
            <v>2230</v>
          </cell>
          <cell r="B16" t="str">
            <v>TOMTBERGASKOLAN 6</v>
          </cell>
          <cell r="C16" t="str">
            <v>Centrala Huddinge</v>
          </cell>
          <cell r="D16" t="str">
            <v>Sjödalen</v>
          </cell>
          <cell r="E16" t="str">
            <v>Grundskola</v>
          </cell>
        </row>
        <row r="17">
          <cell r="A17">
            <v>2231</v>
          </cell>
          <cell r="B17" t="str">
            <v>BJÖRKUDDEN 5</v>
          </cell>
          <cell r="C17" t="str">
            <v>Centrala Huddinge</v>
          </cell>
          <cell r="D17" t="str">
            <v>Sjödalen</v>
          </cell>
          <cell r="E17" t="str">
            <v>Grundskola</v>
          </cell>
        </row>
        <row r="18">
          <cell r="A18">
            <v>2232</v>
          </cell>
          <cell r="B18" t="str">
            <v>FJÄLLET 161</v>
          </cell>
          <cell r="C18" t="str">
            <v>Centrala Huddinge</v>
          </cell>
          <cell r="D18" t="str">
            <v>Sjödalen</v>
          </cell>
          <cell r="E18" t="str">
            <v>Förskola</v>
          </cell>
        </row>
        <row r="19">
          <cell r="A19">
            <v>2233</v>
          </cell>
          <cell r="B19" t="str">
            <v>TRATTKANTARELLEN 1</v>
          </cell>
          <cell r="C19" t="str">
            <v>Centrala Huddinge</v>
          </cell>
          <cell r="D19" t="str">
            <v>Sjödalen</v>
          </cell>
          <cell r="E19" t="str">
            <v>Grundskola</v>
          </cell>
        </row>
        <row r="20">
          <cell r="A20">
            <v>2260</v>
          </cell>
          <cell r="B20" t="str">
            <v>ALUDDEN 7</v>
          </cell>
          <cell r="C20" t="str">
            <v>Centrala Huddinge</v>
          </cell>
          <cell r="D20" t="str">
            <v>Sjödalen</v>
          </cell>
          <cell r="E20" t="str">
            <v>Förskola</v>
          </cell>
        </row>
        <row r="21">
          <cell r="A21">
            <v>2261</v>
          </cell>
          <cell r="B21" t="str">
            <v>FJÄLLET 160</v>
          </cell>
          <cell r="C21" t="str">
            <v>Centrala Huddinge</v>
          </cell>
          <cell r="D21" t="str">
            <v>Sjödalen</v>
          </cell>
          <cell r="E21" t="str">
            <v>Förskola</v>
          </cell>
        </row>
        <row r="22">
          <cell r="A22">
            <v>2262</v>
          </cell>
          <cell r="B22" t="str">
            <v>TAGGSVAMPEN 276</v>
          </cell>
          <cell r="C22" t="str">
            <v>Centrala Huddinge</v>
          </cell>
          <cell r="D22" t="str">
            <v>Sjödalen</v>
          </cell>
          <cell r="E22" t="str">
            <v>Förskola</v>
          </cell>
        </row>
        <row r="23">
          <cell r="A23">
            <v>2263</v>
          </cell>
          <cell r="B23" t="str">
            <v>BIBLIOTEKET 3</v>
          </cell>
          <cell r="C23" t="str">
            <v>Centrala Huddinge</v>
          </cell>
          <cell r="D23" t="str">
            <v>Sjödalen</v>
          </cell>
          <cell r="E23" t="str">
            <v>Föreningslokal</v>
          </cell>
        </row>
        <row r="24">
          <cell r="A24">
            <v>2265</v>
          </cell>
          <cell r="B24" t="str">
            <v>FLUNDRAN 2</v>
          </cell>
          <cell r="C24" t="str">
            <v>Centrala Huddinge</v>
          </cell>
          <cell r="D24" t="str">
            <v>Sjödalen</v>
          </cell>
          <cell r="E24" t="str">
            <v>Förskola</v>
          </cell>
        </row>
        <row r="25">
          <cell r="A25">
            <v>2268</v>
          </cell>
          <cell r="B25" t="str">
            <v>PARAGRAFEN 18</v>
          </cell>
          <cell r="C25" t="str">
            <v>Centrala Huddinge</v>
          </cell>
          <cell r="D25" t="str">
            <v>Sjödalen</v>
          </cell>
          <cell r="E25" t="str">
            <v>Förskola</v>
          </cell>
        </row>
        <row r="26">
          <cell r="A26">
            <v>2280</v>
          </cell>
          <cell r="B26" t="str">
            <v>SAGOSKOGEN 1</v>
          </cell>
          <cell r="C26" t="str">
            <v>Centrala Huddinge</v>
          </cell>
          <cell r="D26" t="str">
            <v>Sjödalen</v>
          </cell>
          <cell r="E26" t="str">
            <v>Förskola</v>
          </cell>
        </row>
        <row r="27">
          <cell r="A27">
            <v>2281</v>
          </cell>
          <cell r="B27" t="str">
            <v>GULDFISKEN 5</v>
          </cell>
          <cell r="C27" t="str">
            <v>Centrala Huddinge</v>
          </cell>
          <cell r="D27" t="str">
            <v>Sjödalen</v>
          </cell>
          <cell r="E27" t="str">
            <v>Förskola</v>
          </cell>
        </row>
        <row r="28">
          <cell r="A28">
            <v>2283</v>
          </cell>
          <cell r="B28" t="str">
            <v>BIBLIOTEKET 6</v>
          </cell>
          <cell r="C28" t="str">
            <v>Centrala Huddinge</v>
          </cell>
          <cell r="D28" t="str">
            <v>Sjödalen</v>
          </cell>
          <cell r="E28" t="str">
            <v>Kulturfastighet</v>
          </cell>
        </row>
        <row r="29">
          <cell r="A29">
            <v>2285</v>
          </cell>
          <cell r="B29" t="str">
            <v>SAMMANTRÄDET 9 (FD 3)</v>
          </cell>
          <cell r="C29" t="str">
            <v>Centrala Huddinge</v>
          </cell>
          <cell r="D29" t="str">
            <v>Sjödalen</v>
          </cell>
          <cell r="E29" t="str">
            <v>Kulturfastighet</v>
          </cell>
        </row>
        <row r="30">
          <cell r="A30">
            <v>2286</v>
          </cell>
          <cell r="B30" t="str">
            <v>KOMMUNALHUSET 2</v>
          </cell>
          <cell r="C30" t="str">
            <v>Centrala Huddinge</v>
          </cell>
          <cell r="D30" t="str">
            <v>Sjödalen</v>
          </cell>
          <cell r="E30" t="str">
            <v>Kontor</v>
          </cell>
        </row>
        <row r="31">
          <cell r="A31">
            <v>2288</v>
          </cell>
          <cell r="B31" t="str">
            <v>ASPEN 3</v>
          </cell>
          <cell r="C31" t="str">
            <v>Centrala Huddinge</v>
          </cell>
          <cell r="D31" t="str">
            <v>Sjödalen</v>
          </cell>
          <cell r="E31" t="str">
            <v>Kontor</v>
          </cell>
        </row>
        <row r="32">
          <cell r="A32">
            <v>2289</v>
          </cell>
          <cell r="B32" t="str">
            <v>ÅLEN 3</v>
          </cell>
          <cell r="C32" t="str">
            <v>Centrala Huddinge</v>
          </cell>
          <cell r="D32" t="str">
            <v>Sjödalen</v>
          </cell>
          <cell r="E32" t="str">
            <v>Kontor</v>
          </cell>
        </row>
        <row r="33">
          <cell r="A33">
            <v>2301</v>
          </cell>
          <cell r="B33" t="str">
            <v>BRANDMANNEN 1</v>
          </cell>
          <cell r="C33" t="str">
            <v>Centrala Huddinge</v>
          </cell>
          <cell r="D33" t="str">
            <v>Fullersta</v>
          </cell>
          <cell r="E33" t="str">
            <v>Brandstation</v>
          </cell>
        </row>
        <row r="34">
          <cell r="A34">
            <v>2302</v>
          </cell>
          <cell r="B34" t="str">
            <v>MOSSBERGA 23</v>
          </cell>
          <cell r="C34" t="str">
            <v>Centrala Huddinge</v>
          </cell>
          <cell r="D34" t="str">
            <v>Fullersta</v>
          </cell>
          <cell r="E34" t="str">
            <v>Förskola</v>
          </cell>
        </row>
        <row r="35">
          <cell r="A35">
            <v>2303</v>
          </cell>
          <cell r="B35" t="str">
            <v>SÄTERIET 1</v>
          </cell>
          <cell r="C35" t="str">
            <v>Centrala Huddinge</v>
          </cell>
          <cell r="D35" t="str">
            <v>Fullersta</v>
          </cell>
          <cell r="E35" t="str">
            <v>Kulturfastighet</v>
          </cell>
        </row>
        <row r="36">
          <cell r="A36">
            <v>2310</v>
          </cell>
          <cell r="B36" t="str">
            <v>KÄLLBRINK 1:168</v>
          </cell>
          <cell r="C36" t="str">
            <v>Centrala Huddinge</v>
          </cell>
          <cell r="D36" t="str">
            <v>Fullersta</v>
          </cell>
          <cell r="E36" t="str">
            <v>Idrottsplats</v>
          </cell>
        </row>
        <row r="37">
          <cell r="A37">
            <v>2311</v>
          </cell>
          <cell r="B37" t="str">
            <v>KÄLLBRINKSSKOLAN 3</v>
          </cell>
          <cell r="C37" t="str">
            <v>Centrala Huddinge</v>
          </cell>
          <cell r="D37" t="str">
            <v>Fullersta</v>
          </cell>
          <cell r="E37" t="str">
            <v>Förskola</v>
          </cell>
        </row>
        <row r="38">
          <cell r="A38">
            <v>2317</v>
          </cell>
          <cell r="B38" t="str">
            <v>STÄDET 16</v>
          </cell>
          <cell r="C38" t="str">
            <v>Centrala Huddinge</v>
          </cell>
          <cell r="D38" t="str">
            <v>Fullersta</v>
          </cell>
          <cell r="E38" t="str">
            <v>Kulturfastighet</v>
          </cell>
        </row>
        <row r="39">
          <cell r="A39">
            <v>2340</v>
          </cell>
          <cell r="B39" t="str">
            <v>KÄLLBRINKSSKOLAN 2</v>
          </cell>
          <cell r="C39" t="str">
            <v>Centrala Huddinge</v>
          </cell>
          <cell r="D39" t="str">
            <v>Fullersta</v>
          </cell>
          <cell r="E39" t="str">
            <v>Grundskola</v>
          </cell>
        </row>
        <row r="40">
          <cell r="A40">
            <v>2341</v>
          </cell>
          <cell r="B40" t="str">
            <v>KEDJAN 21</v>
          </cell>
          <cell r="C40" t="str">
            <v>Centrala Huddinge</v>
          </cell>
          <cell r="D40" t="str">
            <v>Fullersta</v>
          </cell>
          <cell r="E40" t="str">
            <v>Grundskola</v>
          </cell>
        </row>
        <row r="41">
          <cell r="A41">
            <v>2364</v>
          </cell>
          <cell r="B41" t="str">
            <v>PARTERREN 9</v>
          </cell>
          <cell r="C41" t="str">
            <v>Centrala Huddinge</v>
          </cell>
          <cell r="D41" t="str">
            <v>Fullersta</v>
          </cell>
          <cell r="E41" t="str">
            <v>Förskola</v>
          </cell>
        </row>
        <row r="42">
          <cell r="A42">
            <v>2366</v>
          </cell>
          <cell r="B42" t="str">
            <v>SOLURET 3</v>
          </cell>
          <cell r="C42" t="str">
            <v>Centrala Huddinge</v>
          </cell>
          <cell r="D42" t="str">
            <v>Fullersta</v>
          </cell>
          <cell r="E42" t="str">
            <v>Förskola</v>
          </cell>
        </row>
        <row r="43">
          <cell r="A43">
            <v>2370</v>
          </cell>
          <cell r="B43" t="str">
            <v>BERSÅN 2</v>
          </cell>
          <cell r="C43" t="str">
            <v>Centrala Huddinge</v>
          </cell>
          <cell r="D43" t="str">
            <v>Fullersta</v>
          </cell>
          <cell r="E43" t="str">
            <v>Förskola</v>
          </cell>
        </row>
        <row r="44">
          <cell r="A44">
            <v>2375</v>
          </cell>
          <cell r="B44" t="str">
            <v>RITAREN 12</v>
          </cell>
          <cell r="C44" t="str">
            <v>Centrala Huddinge</v>
          </cell>
          <cell r="D44" t="str">
            <v>Fullersta</v>
          </cell>
          <cell r="E44" t="str">
            <v>Förskola</v>
          </cell>
        </row>
        <row r="45">
          <cell r="A45">
            <v>2377</v>
          </cell>
          <cell r="B45" t="str">
            <v>KROKEN 19</v>
          </cell>
          <cell r="C45" t="str">
            <v>Centrala Huddinge</v>
          </cell>
          <cell r="D45" t="str">
            <v>Fullersta</v>
          </cell>
          <cell r="E45" t="str">
            <v>Förskola</v>
          </cell>
        </row>
        <row r="46">
          <cell r="A46">
            <v>2380</v>
          </cell>
          <cell r="B46" t="str">
            <v>ROSENDALSGÅRDEN 17</v>
          </cell>
          <cell r="C46" t="str">
            <v>Centrala Huddinge</v>
          </cell>
          <cell r="D46" t="str">
            <v>Fullersta</v>
          </cell>
          <cell r="E46" t="str">
            <v>Äldreboende</v>
          </cell>
        </row>
        <row r="47">
          <cell r="A47">
            <v>3101</v>
          </cell>
          <cell r="B47" t="str">
            <v>ROSENGÅRDEN 2</v>
          </cell>
          <cell r="C47" t="str">
            <v>Flemmingsberg / Visättra</v>
          </cell>
          <cell r="D47" t="str">
            <v>Flemmingsberg</v>
          </cell>
          <cell r="E47" t="str">
            <v>Boendeenhet</v>
          </cell>
        </row>
        <row r="48">
          <cell r="A48">
            <v>3112</v>
          </cell>
          <cell r="B48" t="str">
            <v>STEKPANNAN 1</v>
          </cell>
          <cell r="C48" t="str">
            <v>Flemmingsberg / Visättra</v>
          </cell>
          <cell r="D48" t="str">
            <v>Flemmingsberg</v>
          </cell>
          <cell r="E48" t="str">
            <v>Grundskola och förskola</v>
          </cell>
        </row>
        <row r="49">
          <cell r="A49">
            <v>3113</v>
          </cell>
          <cell r="B49" t="str">
            <v>Kästa 2:135, 2:194, 2:200</v>
          </cell>
          <cell r="C49" t="str">
            <v>Flemmingsberg / Visättra</v>
          </cell>
          <cell r="D49" t="str">
            <v>Flemmingsberg</v>
          </cell>
          <cell r="E49" t="str">
            <v>Boendeenhet</v>
          </cell>
        </row>
        <row r="50">
          <cell r="A50">
            <v>3114</v>
          </cell>
          <cell r="B50" t="str">
            <v>KÄSTA 2:195</v>
          </cell>
          <cell r="C50" t="str">
            <v>Flemmingsberg / Visättra</v>
          </cell>
          <cell r="D50" t="str">
            <v>Flemmingsberg</v>
          </cell>
          <cell r="E50" t="str">
            <v>Tomtmark</v>
          </cell>
        </row>
        <row r="51">
          <cell r="A51">
            <v>3115</v>
          </cell>
          <cell r="B51" t="str">
            <v>KÄSTA 2:201</v>
          </cell>
          <cell r="C51" t="str">
            <v>Flemmingsberg / Visättra</v>
          </cell>
          <cell r="D51" t="str">
            <v>Flemmingsberg</v>
          </cell>
          <cell r="E51" t="str">
            <v>Tomtmark</v>
          </cell>
        </row>
        <row r="52">
          <cell r="A52">
            <v>3116</v>
          </cell>
          <cell r="B52" t="str">
            <v>KÄSTA 2:211</v>
          </cell>
          <cell r="C52" t="str">
            <v>Flemmingsberg / Visättra</v>
          </cell>
          <cell r="D52" t="str">
            <v>Flemmingsberg</v>
          </cell>
          <cell r="E52" t="str">
            <v>Tomtmark</v>
          </cell>
        </row>
        <row r="53">
          <cell r="A53">
            <v>3121</v>
          </cell>
          <cell r="B53" t="str">
            <v>PEDAGOGEN 5</v>
          </cell>
          <cell r="C53" t="str">
            <v>Flemmingsberg / Visättra</v>
          </cell>
          <cell r="D53" t="str">
            <v>Flemmingsberg</v>
          </cell>
          <cell r="E53" t="str">
            <v>Grundskola</v>
          </cell>
        </row>
        <row r="54">
          <cell r="A54">
            <v>3133</v>
          </cell>
          <cell r="B54" t="str">
            <v>Vistaberg 3:67</v>
          </cell>
          <cell r="C54" t="str">
            <v>Flemmingsberg / Visättra</v>
          </cell>
          <cell r="D54" t="str">
            <v>Flemmingsberg</v>
          </cell>
          <cell r="E54" t="str">
            <v>Grundskola</v>
          </cell>
        </row>
        <row r="55">
          <cell r="A55">
            <v>3134</v>
          </cell>
          <cell r="B55" t="str">
            <v>VISTASKOLAN 1</v>
          </cell>
          <cell r="C55" t="str">
            <v>Flemmingsberg / Visättra</v>
          </cell>
          <cell r="D55" t="str">
            <v>Flemmingsberg</v>
          </cell>
          <cell r="E55" t="str">
            <v>Grundskola och förskola</v>
          </cell>
        </row>
        <row r="56">
          <cell r="A56">
            <v>3135</v>
          </cell>
          <cell r="B56" t="str">
            <v>FLYGPOSTEN 1</v>
          </cell>
          <cell r="C56" t="str">
            <v>Flemmingsberg / Visättra</v>
          </cell>
          <cell r="D56" t="str">
            <v>Flemmingsberg</v>
          </cell>
          <cell r="E56" t="str">
            <v>Förskola</v>
          </cell>
        </row>
        <row r="57">
          <cell r="A57">
            <v>3136</v>
          </cell>
          <cell r="B57" t="str">
            <v>VINDMÄTAREN 1</v>
          </cell>
          <cell r="C57" t="str">
            <v>Flemmingsberg / Visättra</v>
          </cell>
          <cell r="D57" t="str">
            <v>Flemmingsberg</v>
          </cell>
          <cell r="E57" t="str">
            <v>Förskola</v>
          </cell>
        </row>
        <row r="58">
          <cell r="A58">
            <v>3137</v>
          </cell>
          <cell r="B58" t="str">
            <v>ROSENGÅRDEN 1</v>
          </cell>
          <cell r="C58" t="str">
            <v>Flemmingsberg / Visättra</v>
          </cell>
          <cell r="D58" t="str">
            <v>Flemmingsberg</v>
          </cell>
          <cell r="E58" t="str">
            <v>Grundskola</v>
          </cell>
        </row>
        <row r="59">
          <cell r="A59">
            <v>3138</v>
          </cell>
          <cell r="B59" t="str">
            <v>VINTERGRÖNAN 1</v>
          </cell>
          <cell r="C59" t="str">
            <v>Flemmingsberg / Visättra</v>
          </cell>
          <cell r="D59" t="str">
            <v>Flemmingsberg</v>
          </cell>
          <cell r="E59" t="str">
            <v>Förskola</v>
          </cell>
        </row>
        <row r="60">
          <cell r="A60">
            <v>3139</v>
          </cell>
          <cell r="B60" t="str">
            <v>VÄSTERGÅRDEN 1</v>
          </cell>
          <cell r="C60" t="str">
            <v>Flemmingsberg / Visättra</v>
          </cell>
          <cell r="D60" t="str">
            <v>Flemmingsberg</v>
          </cell>
          <cell r="E60" t="str">
            <v>Äldreboende</v>
          </cell>
        </row>
        <row r="61">
          <cell r="A61">
            <v>3140</v>
          </cell>
          <cell r="B61" t="str">
            <v>Bergnäs 26</v>
          </cell>
          <cell r="C61" t="str">
            <v>Flemmingsberg / Visättra</v>
          </cell>
          <cell r="D61" t="str">
            <v>Flemmingsberg</v>
          </cell>
          <cell r="E61" t="str">
            <v>Förskola</v>
          </cell>
        </row>
        <row r="62">
          <cell r="A62">
            <v>3141</v>
          </cell>
          <cell r="B62" t="str">
            <v>SKALMUREN 4</v>
          </cell>
          <cell r="C62" t="str">
            <v>Flemmingsberg / Visättra</v>
          </cell>
          <cell r="D62" t="str">
            <v>Flemmingsberg</v>
          </cell>
          <cell r="E62" t="str">
            <v>Förskola</v>
          </cell>
        </row>
        <row r="63">
          <cell r="A63">
            <v>3143</v>
          </cell>
          <cell r="B63" t="str">
            <v>POSTHEMMANET 7</v>
          </cell>
          <cell r="C63" t="str">
            <v>Flemmingsberg / Visättra</v>
          </cell>
          <cell r="D63" t="str">
            <v>Flemmingsberg</v>
          </cell>
          <cell r="E63" t="str">
            <v>Grundskola</v>
          </cell>
        </row>
        <row r="64">
          <cell r="A64">
            <v>3144</v>
          </cell>
          <cell r="B64" t="str">
            <v>BASKETBOLLEN 1</v>
          </cell>
          <cell r="C64" t="str">
            <v>Flemmingsberg / Visättra</v>
          </cell>
          <cell r="D64" t="str">
            <v>Flemmingsberg</v>
          </cell>
          <cell r="E64" t="str">
            <v>Sporthall</v>
          </cell>
        </row>
        <row r="65">
          <cell r="A65">
            <v>3154</v>
          </cell>
          <cell r="B65" t="str">
            <v>KAKFORMEN 2</v>
          </cell>
          <cell r="C65" t="str">
            <v>Flemmingsberg / Visättra</v>
          </cell>
          <cell r="D65" t="str">
            <v>Flemmingsberg</v>
          </cell>
          <cell r="E65" t="str">
            <v>Förskola</v>
          </cell>
        </row>
        <row r="66">
          <cell r="A66">
            <v>3197</v>
          </cell>
          <cell r="B66" t="str">
            <v>Flottsbro Restaurang</v>
          </cell>
          <cell r="C66" t="str">
            <v>Flemmingsberg / Visättra</v>
          </cell>
          <cell r="D66" t="str">
            <v>Flemmingsberg</v>
          </cell>
          <cell r="E66" t="str">
            <v>Blandfastighet</v>
          </cell>
        </row>
        <row r="67">
          <cell r="A67">
            <v>3199</v>
          </cell>
          <cell r="B67" t="str">
            <v>ALBY 15:27</v>
          </cell>
          <cell r="C67" t="str">
            <v>Flemmingsberg / Visättra</v>
          </cell>
          <cell r="D67" t="str">
            <v>Flemmingsberg</v>
          </cell>
          <cell r="E67" t="str">
            <v>Blandfastighet</v>
          </cell>
        </row>
        <row r="68">
          <cell r="A68">
            <v>3207</v>
          </cell>
          <cell r="B68" t="str">
            <v>LADAN 11</v>
          </cell>
          <cell r="C68" t="str">
            <v>Flemmingsberg / Visättra</v>
          </cell>
          <cell r="D68" t="str">
            <v>Visättra</v>
          </cell>
          <cell r="E68" t="str">
            <v>Förskola</v>
          </cell>
        </row>
        <row r="69">
          <cell r="A69">
            <v>3233</v>
          </cell>
          <cell r="B69" t="str">
            <v>STALLET 5</v>
          </cell>
          <cell r="C69" t="str">
            <v>Flemmingsberg / Visättra</v>
          </cell>
          <cell r="D69" t="str">
            <v>Visättra</v>
          </cell>
          <cell r="E69" t="str">
            <v>Grundskola</v>
          </cell>
        </row>
        <row r="70">
          <cell r="A70">
            <v>3244</v>
          </cell>
          <cell r="B70" t="str">
            <v>VISÄTTRAVALLEN 2</v>
          </cell>
          <cell r="C70" t="str">
            <v>Flemmingsberg / Visättra</v>
          </cell>
          <cell r="D70" t="str">
            <v>Visättra</v>
          </cell>
          <cell r="E70" t="str">
            <v>Idrottsplats</v>
          </cell>
        </row>
        <row r="71">
          <cell r="A71">
            <v>3245</v>
          </cell>
          <cell r="B71" t="str">
            <v>VISÄTTRAVALLEN 3</v>
          </cell>
          <cell r="C71" t="str">
            <v>Flemmingsberg / Visättra</v>
          </cell>
          <cell r="D71" t="str">
            <v>Visättra</v>
          </cell>
          <cell r="E71" t="str">
            <v>Förskola</v>
          </cell>
        </row>
        <row r="72">
          <cell r="A72">
            <v>3246</v>
          </cell>
          <cell r="B72" t="str">
            <v>VISÄTTRA 1:5</v>
          </cell>
          <cell r="C72" t="str">
            <v>Flemmingsberg / Visättra</v>
          </cell>
          <cell r="D72" t="str">
            <v>Visättra</v>
          </cell>
          <cell r="E72" t="str">
            <v>Förskola</v>
          </cell>
        </row>
        <row r="73">
          <cell r="A73">
            <v>4261</v>
          </cell>
          <cell r="B73" t="str">
            <v>PEDALEN 1</v>
          </cell>
          <cell r="C73" t="str">
            <v>Skogås/Trångsund</v>
          </cell>
          <cell r="D73" t="str">
            <v>Skogås</v>
          </cell>
          <cell r="E73" t="str">
            <v>Tomtmark</v>
          </cell>
        </row>
        <row r="74">
          <cell r="A74">
            <v>4288</v>
          </cell>
          <cell r="B74" t="str">
            <v>KANTATEN 1</v>
          </cell>
          <cell r="C74" t="str">
            <v>Skogås/Trångsund</v>
          </cell>
          <cell r="D74" t="str">
            <v>Skogås</v>
          </cell>
        </row>
        <row r="75">
          <cell r="A75">
            <v>4300</v>
          </cell>
          <cell r="B75" t="str">
            <v>ALTANEN 2</v>
          </cell>
          <cell r="C75" t="str">
            <v>Skogås/Trångsund</v>
          </cell>
          <cell r="D75" t="str">
            <v>Skogås</v>
          </cell>
          <cell r="E75" t="str">
            <v>Förskola</v>
          </cell>
        </row>
        <row r="76">
          <cell r="A76">
            <v>4303</v>
          </cell>
          <cell r="B76" t="str">
            <v>MÄSTERSÅNGAREN 56</v>
          </cell>
          <cell r="C76" t="str">
            <v>Skogås/Trångsund</v>
          </cell>
          <cell r="D76" t="str">
            <v>Skogås</v>
          </cell>
          <cell r="E76" t="str">
            <v>Förskola</v>
          </cell>
        </row>
        <row r="77">
          <cell r="A77">
            <v>4304</v>
          </cell>
          <cell r="B77" t="str">
            <v>HISSEN 4</v>
          </cell>
          <cell r="C77" t="str">
            <v>Skogås/Trångsund</v>
          </cell>
          <cell r="D77" t="str">
            <v>Skogås</v>
          </cell>
          <cell r="E77" t="str">
            <v>Förskola</v>
          </cell>
        </row>
        <row r="78">
          <cell r="A78">
            <v>4305</v>
          </cell>
          <cell r="B78" t="str">
            <v>ALKOVEN 2</v>
          </cell>
          <cell r="C78" t="str">
            <v>Skogås/Trångsund</v>
          </cell>
          <cell r="D78" t="str">
            <v>Skogås</v>
          </cell>
          <cell r="E78" t="str">
            <v>Förskola</v>
          </cell>
        </row>
        <row r="79">
          <cell r="A79">
            <v>4306</v>
          </cell>
          <cell r="B79" t="str">
            <v>HÖGSOMMAREN 1</v>
          </cell>
          <cell r="C79" t="str">
            <v>Skogås/Trångsund</v>
          </cell>
          <cell r="D79" t="str">
            <v>Skogås</v>
          </cell>
          <cell r="E79" t="str">
            <v>Boendeenhet</v>
          </cell>
        </row>
        <row r="80">
          <cell r="A80">
            <v>4307</v>
          </cell>
          <cell r="B80" t="str">
            <v>HÖGSOMMAREN 2</v>
          </cell>
          <cell r="C80" t="str">
            <v>Skogås/Trångsund</v>
          </cell>
          <cell r="D80" t="str">
            <v>Skogås</v>
          </cell>
          <cell r="E80" t="str">
            <v>Boendeenhet</v>
          </cell>
        </row>
        <row r="81">
          <cell r="A81">
            <v>4324</v>
          </cell>
          <cell r="B81" t="str">
            <v>MÄSTERSÅNGAREN 57</v>
          </cell>
          <cell r="C81" t="str">
            <v>Skogås/Trångsund</v>
          </cell>
          <cell r="D81" t="str">
            <v>Skogås</v>
          </cell>
          <cell r="E81" t="str">
            <v>Förskola</v>
          </cell>
        </row>
        <row r="82">
          <cell r="A82">
            <v>4328</v>
          </cell>
          <cell r="B82" t="str">
            <v>SÅNGEN 3</v>
          </cell>
          <cell r="C82" t="str">
            <v>Skogås/Trångsund</v>
          </cell>
          <cell r="D82" t="str">
            <v>Skogås</v>
          </cell>
          <cell r="E82" t="str">
            <v>Förskola</v>
          </cell>
        </row>
        <row r="83">
          <cell r="A83">
            <v>4333</v>
          </cell>
          <cell r="B83" t="str">
            <v>TENOREN 8</v>
          </cell>
          <cell r="C83" t="str">
            <v>Skogås/Trångsund</v>
          </cell>
          <cell r="D83" t="str">
            <v>Skogås</v>
          </cell>
          <cell r="E83" t="str">
            <v>Förskola</v>
          </cell>
        </row>
        <row r="84">
          <cell r="A84">
            <v>4335</v>
          </cell>
          <cell r="B84" t="str">
            <v>ROMANSEN 188</v>
          </cell>
          <cell r="C84" t="str">
            <v>Skogås/Trångsund</v>
          </cell>
          <cell r="D84" t="str">
            <v>Skogås</v>
          </cell>
          <cell r="E84" t="str">
            <v>Förskola</v>
          </cell>
        </row>
        <row r="85">
          <cell r="A85">
            <v>4344</v>
          </cell>
          <cell r="B85" t="str">
            <v>FUGAN 3</v>
          </cell>
          <cell r="C85" t="str">
            <v>Skogås/Trångsund</v>
          </cell>
          <cell r="D85" t="str">
            <v>Skogås</v>
          </cell>
          <cell r="E85" t="str">
            <v>Förskola</v>
          </cell>
        </row>
        <row r="86">
          <cell r="A86">
            <v>4351</v>
          </cell>
          <cell r="B86" t="str">
            <v>VÄSTRA SKOGÅS 1:10</v>
          </cell>
          <cell r="C86" t="str">
            <v>Skogås/Trångsund</v>
          </cell>
          <cell r="D86" t="str">
            <v>Skogås</v>
          </cell>
          <cell r="E86" t="str">
            <v>Tomtmark</v>
          </cell>
        </row>
        <row r="87">
          <cell r="A87">
            <v>4352</v>
          </cell>
          <cell r="B87" t="str">
            <v>RUMMET 6</v>
          </cell>
          <cell r="C87" t="str">
            <v>Skogås/Trångsund</v>
          </cell>
          <cell r="D87" t="str">
            <v>Skogås</v>
          </cell>
          <cell r="E87" t="str">
            <v>Sporthall</v>
          </cell>
        </row>
        <row r="88">
          <cell r="A88">
            <v>4353</v>
          </cell>
          <cell r="B88" t="str">
            <v>GARDEROBEN 1</v>
          </cell>
          <cell r="C88" t="str">
            <v>Skogås/Trångsund</v>
          </cell>
          <cell r="D88" t="str">
            <v>Skogås</v>
          </cell>
          <cell r="E88" t="str">
            <v>Sporthall</v>
          </cell>
        </row>
        <row r="89">
          <cell r="A89">
            <v>4370</v>
          </cell>
          <cell r="B89" t="str">
            <v>KORRIDOREN 2, AULAN 2</v>
          </cell>
          <cell r="C89" t="str">
            <v>Skogås/Trångsund</v>
          </cell>
          <cell r="D89" t="str">
            <v>Skogås</v>
          </cell>
          <cell r="E89" t="str">
            <v>Grundskola</v>
          </cell>
        </row>
        <row r="90">
          <cell r="A90">
            <v>4371</v>
          </cell>
          <cell r="B90" t="str">
            <v>MÖRTVIKSSKOLAN 3</v>
          </cell>
          <cell r="C90" t="str">
            <v>Skogås/Trångsund</v>
          </cell>
          <cell r="D90" t="str">
            <v>Skogås</v>
          </cell>
          <cell r="E90" t="str">
            <v>Grundskola</v>
          </cell>
        </row>
        <row r="91">
          <cell r="A91">
            <v>4373</v>
          </cell>
          <cell r="B91" t="str">
            <v>BÄNKEN 2</v>
          </cell>
          <cell r="C91" t="str">
            <v>Skogås/Trångsund</v>
          </cell>
          <cell r="D91" t="str">
            <v>Skogås</v>
          </cell>
          <cell r="E91" t="str">
            <v>Grundskola</v>
          </cell>
        </row>
        <row r="92">
          <cell r="A92">
            <v>4374</v>
          </cell>
          <cell r="B92" t="str">
            <v>RUMMET 5</v>
          </cell>
          <cell r="C92" t="str">
            <v>Skogås/Trångsund</v>
          </cell>
          <cell r="D92" t="str">
            <v>Skogås</v>
          </cell>
          <cell r="E92" t="str">
            <v>Grundskola</v>
          </cell>
        </row>
        <row r="93">
          <cell r="A93">
            <v>4601</v>
          </cell>
          <cell r="B93" t="str">
            <v>TRION 1</v>
          </cell>
          <cell r="C93" t="str">
            <v>Skogås/Trångsund</v>
          </cell>
          <cell r="D93" t="str">
            <v>Trångsund</v>
          </cell>
          <cell r="E93" t="str">
            <v>Gymnasieskola</v>
          </cell>
        </row>
        <row r="94">
          <cell r="A94">
            <v>4603</v>
          </cell>
          <cell r="B94" t="str">
            <v>AIDA 96</v>
          </cell>
          <cell r="C94" t="str">
            <v>Skogås/Trångsund</v>
          </cell>
          <cell r="D94" t="str">
            <v>Trångsund</v>
          </cell>
          <cell r="E94" t="str">
            <v>Förskola</v>
          </cell>
        </row>
        <row r="95">
          <cell r="A95">
            <v>4604</v>
          </cell>
          <cell r="B95" t="str">
            <v>TORNET 4</v>
          </cell>
          <cell r="C95" t="str">
            <v>Skogås/Trångsund</v>
          </cell>
          <cell r="D95" t="str">
            <v>Trångsund</v>
          </cell>
          <cell r="E95" t="str">
            <v>Förskola</v>
          </cell>
        </row>
        <row r="96">
          <cell r="A96">
            <v>4607</v>
          </cell>
          <cell r="B96" t="str">
            <v>TUMMELITEN 2</v>
          </cell>
          <cell r="C96" t="str">
            <v>Skogås/Trångsund</v>
          </cell>
          <cell r="D96" t="str">
            <v>Trångsund</v>
          </cell>
          <cell r="E96" t="str">
            <v>Förskola</v>
          </cell>
        </row>
        <row r="97">
          <cell r="A97">
            <v>4608</v>
          </cell>
          <cell r="B97" t="str">
            <v>BRICKAN 8</v>
          </cell>
          <cell r="C97" t="str">
            <v>Skogås/Trångsund</v>
          </cell>
          <cell r="D97" t="str">
            <v>Trångsund</v>
          </cell>
          <cell r="E97" t="str">
            <v>Förskola</v>
          </cell>
        </row>
        <row r="98">
          <cell r="A98">
            <v>4609</v>
          </cell>
          <cell r="B98" t="str">
            <v>GITARREN 2</v>
          </cell>
          <cell r="C98" t="str">
            <v>Skogås/Trångsund</v>
          </cell>
          <cell r="D98" t="str">
            <v>Trångsund</v>
          </cell>
          <cell r="E98" t="str">
            <v>Äldreboende</v>
          </cell>
        </row>
        <row r="99">
          <cell r="A99">
            <v>4610</v>
          </cell>
          <cell r="B99" t="str">
            <v>LARSBODA 1:25</v>
          </cell>
          <cell r="C99" t="str">
            <v>Skogås/Trångsund</v>
          </cell>
          <cell r="D99" t="str">
            <v>Trångsund</v>
          </cell>
          <cell r="E99" t="str">
            <v>Parkering</v>
          </cell>
        </row>
        <row r="100">
          <cell r="A100">
            <v>4611</v>
          </cell>
          <cell r="B100" t="str">
            <v>OPERAN 21</v>
          </cell>
          <cell r="C100" t="str">
            <v>Skogås/Trångsund</v>
          </cell>
          <cell r="D100" t="str">
            <v>Trångsund</v>
          </cell>
          <cell r="E100" t="str">
            <v>Förskola</v>
          </cell>
        </row>
        <row r="101">
          <cell r="A101">
            <v>4612</v>
          </cell>
          <cell r="B101" t="str">
            <v>METRONOMEN 15</v>
          </cell>
          <cell r="C101" t="str">
            <v>Projektfastigheter</v>
          </cell>
          <cell r="D101" t="str">
            <v>Trångsund</v>
          </cell>
          <cell r="E101" t="str">
            <v>Tomtmark</v>
          </cell>
        </row>
        <row r="102">
          <cell r="A102">
            <v>4614</v>
          </cell>
          <cell r="B102" t="str">
            <v>JOKERN 6</v>
          </cell>
          <cell r="C102" t="str">
            <v>Skogås/Trångsund</v>
          </cell>
          <cell r="D102" t="str">
            <v>Trångsund</v>
          </cell>
          <cell r="E102" t="str">
            <v>Förskola</v>
          </cell>
        </row>
        <row r="103">
          <cell r="A103">
            <v>4617</v>
          </cell>
          <cell r="B103" t="str">
            <v>PRINSEN 11</v>
          </cell>
          <cell r="C103" t="str">
            <v>Skogås/Trångsund</v>
          </cell>
          <cell r="D103" t="str">
            <v>Trångsund</v>
          </cell>
          <cell r="E103" t="str">
            <v>Fritidsgård</v>
          </cell>
        </row>
        <row r="104">
          <cell r="A104">
            <v>4618</v>
          </cell>
          <cell r="B104" t="str">
            <v>ÄLVAN 2</v>
          </cell>
          <cell r="C104" t="str">
            <v>Skogås/Trångsund</v>
          </cell>
          <cell r="D104" t="str">
            <v>Trångsund</v>
          </cell>
          <cell r="E104" t="str">
            <v>Förskola</v>
          </cell>
        </row>
        <row r="105">
          <cell r="A105">
            <v>4643</v>
          </cell>
          <cell r="B105" t="str">
            <v>SPELET 2</v>
          </cell>
          <cell r="C105" t="str">
            <v>Skogås/Trångsund</v>
          </cell>
          <cell r="D105" t="str">
            <v>Trångsund</v>
          </cell>
          <cell r="E105" t="str">
            <v>Föreningslokal</v>
          </cell>
        </row>
        <row r="106">
          <cell r="A106">
            <v>4644</v>
          </cell>
          <cell r="B106" t="str">
            <v>BASUNEN 13</v>
          </cell>
          <cell r="C106" t="str">
            <v>Skogås/Trångsund</v>
          </cell>
          <cell r="D106" t="str">
            <v>Trångsund</v>
          </cell>
          <cell r="E106" t="str">
            <v>Idrottsplats</v>
          </cell>
        </row>
        <row r="107">
          <cell r="A107">
            <v>4661</v>
          </cell>
          <cell r="B107" t="str">
            <v>LÖPAREN 5</v>
          </cell>
          <cell r="C107" t="str">
            <v>Skogås/Trångsund</v>
          </cell>
          <cell r="D107" t="str">
            <v>Trångsund</v>
          </cell>
          <cell r="E107" t="str">
            <v>Grundskola</v>
          </cell>
        </row>
        <row r="108">
          <cell r="A108">
            <v>4662</v>
          </cell>
          <cell r="B108" t="str">
            <v>EDBOSKOLAN 2</v>
          </cell>
          <cell r="C108" t="str">
            <v>Skogås/Trångsund</v>
          </cell>
          <cell r="D108" t="str">
            <v>Trångsund</v>
          </cell>
          <cell r="E108" t="str">
            <v>Grundskola</v>
          </cell>
        </row>
        <row r="109">
          <cell r="A109">
            <v>4664</v>
          </cell>
          <cell r="B109" t="str">
            <v>PIANOT 51</v>
          </cell>
          <cell r="C109" t="str">
            <v>Skogås/Trångsund</v>
          </cell>
          <cell r="D109" t="str">
            <v>Trångsund</v>
          </cell>
          <cell r="E109" t="str">
            <v>Förskola</v>
          </cell>
        </row>
        <row r="110">
          <cell r="A110">
            <v>5702</v>
          </cell>
          <cell r="B110" t="str">
            <v>EKVECKLAREN 1</v>
          </cell>
          <cell r="C110" t="str">
            <v>Centrala Huddinge</v>
          </cell>
          <cell r="D110" t="str">
            <v>Stuvsta</v>
          </cell>
          <cell r="E110" t="str">
            <v>Boendeenhet</v>
          </cell>
        </row>
        <row r="111">
          <cell r="A111">
            <v>5703</v>
          </cell>
          <cell r="B111" t="str">
            <v>EKVECKLAREN 2</v>
          </cell>
          <cell r="C111" t="str">
            <v>Centrala Huddinge</v>
          </cell>
          <cell r="D111" t="str">
            <v>Stuvsta</v>
          </cell>
          <cell r="E111" t="str">
            <v>Boendeenhet</v>
          </cell>
        </row>
        <row r="112">
          <cell r="A112">
            <v>5706</v>
          </cell>
          <cell r="B112" t="str">
            <v>HEMBYGDSGÅRDEN 1</v>
          </cell>
          <cell r="C112" t="str">
            <v>Centrala Huddinge</v>
          </cell>
          <cell r="D112" t="str">
            <v>Stuvsta</v>
          </cell>
          <cell r="E112" t="str">
            <v>Kulturfastighet</v>
          </cell>
        </row>
        <row r="113">
          <cell r="A113">
            <v>5707</v>
          </cell>
          <cell r="B113" t="str">
            <v>GULLVIVAN 29</v>
          </cell>
          <cell r="C113" t="str">
            <v>Centrala Huddinge</v>
          </cell>
          <cell r="D113" t="str">
            <v>Stuvsta</v>
          </cell>
          <cell r="E113" t="str">
            <v>Förskola</v>
          </cell>
        </row>
        <row r="114">
          <cell r="A114">
            <v>5710</v>
          </cell>
          <cell r="B114" t="str">
            <v>GYMNASIET 5</v>
          </cell>
          <cell r="C114" t="str">
            <v>Centrala Huddinge</v>
          </cell>
          <cell r="D114" t="str">
            <v>Stuvsta</v>
          </cell>
          <cell r="E114" t="str">
            <v>Sporthall</v>
          </cell>
        </row>
        <row r="115">
          <cell r="A115">
            <v>5711</v>
          </cell>
          <cell r="B115" t="str">
            <v>HANDBOLLEN 3</v>
          </cell>
          <cell r="C115" t="str">
            <v>Centrala Huddinge</v>
          </cell>
          <cell r="D115" t="str">
            <v>Stuvsta</v>
          </cell>
          <cell r="E115" t="str">
            <v>Idrottsplats</v>
          </cell>
        </row>
        <row r="116">
          <cell r="A116">
            <v>5713</v>
          </cell>
          <cell r="B116" t="str">
            <v>RIPAN 6</v>
          </cell>
          <cell r="C116" t="str">
            <v>Centrala Huddinge</v>
          </cell>
          <cell r="D116" t="str">
            <v>Stuvsta</v>
          </cell>
          <cell r="E116" t="str">
            <v>Idrottsplats</v>
          </cell>
        </row>
        <row r="117">
          <cell r="A117">
            <v>5716</v>
          </cell>
          <cell r="B117" t="str">
            <v>STUVSTA GÅRD 1:84</v>
          </cell>
          <cell r="C117" t="str">
            <v>Centrala Huddinge</v>
          </cell>
          <cell r="D117" t="str">
            <v>Stuvsta</v>
          </cell>
          <cell r="E117" t="str">
            <v>Kulturfastighet</v>
          </cell>
        </row>
        <row r="118">
          <cell r="A118">
            <v>5730</v>
          </cell>
          <cell r="B118" t="str">
            <v>GRANEN 42</v>
          </cell>
          <cell r="C118" t="str">
            <v>Centrala Huddinge</v>
          </cell>
          <cell r="D118" t="str">
            <v>Stuvsta</v>
          </cell>
          <cell r="E118" t="str">
            <v>Äldreboende</v>
          </cell>
        </row>
        <row r="119">
          <cell r="A119">
            <v>5750</v>
          </cell>
          <cell r="B119" t="str">
            <v>GRANATEN 5</v>
          </cell>
          <cell r="C119" t="str">
            <v>Centrala Huddinge</v>
          </cell>
          <cell r="D119" t="str">
            <v>Stuvsta</v>
          </cell>
          <cell r="E119" t="str">
            <v>Grundskola</v>
          </cell>
        </row>
        <row r="120">
          <cell r="A120">
            <v>5752</v>
          </cell>
          <cell r="B120" t="str">
            <v>KUNGSKLIPPAN 2</v>
          </cell>
          <cell r="C120" t="str">
            <v>Centrala Huddinge</v>
          </cell>
          <cell r="D120" t="str">
            <v>Stuvsta</v>
          </cell>
          <cell r="E120" t="str">
            <v>Grundskola</v>
          </cell>
        </row>
        <row r="121">
          <cell r="A121">
            <v>5753</v>
          </cell>
          <cell r="B121" t="str">
            <v>KRÄPPLASKOLAN 2</v>
          </cell>
          <cell r="C121" t="str">
            <v>Centrala Huddinge</v>
          </cell>
          <cell r="D121" t="str">
            <v>Stuvsta</v>
          </cell>
          <cell r="E121" t="str">
            <v>Grundskola och förskola</v>
          </cell>
        </row>
        <row r="122">
          <cell r="A122">
            <v>5754</v>
          </cell>
          <cell r="B122" t="str">
            <v>HANDBOLLEN 4</v>
          </cell>
          <cell r="C122" t="str">
            <v>Centrala Huddinge</v>
          </cell>
          <cell r="D122" t="str">
            <v>Stuvsta</v>
          </cell>
          <cell r="E122" t="str">
            <v>Grundskola</v>
          </cell>
        </row>
        <row r="123">
          <cell r="A123">
            <v>5755</v>
          </cell>
          <cell r="B123" t="str">
            <v>BALSAMINEN 6</v>
          </cell>
          <cell r="C123" t="str">
            <v>Centrala Huddinge</v>
          </cell>
          <cell r="D123" t="str">
            <v>Stuvsta</v>
          </cell>
          <cell r="E123" t="str">
            <v>Grundskola</v>
          </cell>
        </row>
        <row r="124">
          <cell r="A124">
            <v>5760</v>
          </cell>
          <cell r="B124" t="str">
            <v>KALLAN 7</v>
          </cell>
          <cell r="C124" t="str">
            <v>Centrala Huddinge</v>
          </cell>
          <cell r="D124" t="str">
            <v>Stuvsta</v>
          </cell>
          <cell r="E124" t="str">
            <v>Grundskola</v>
          </cell>
        </row>
        <row r="125">
          <cell r="A125">
            <v>5762</v>
          </cell>
          <cell r="B125" t="str">
            <v>DAGSVÄRMAREN 4</v>
          </cell>
          <cell r="C125" t="str">
            <v>Centrala Huddinge</v>
          </cell>
          <cell r="D125" t="str">
            <v>Stuvsta</v>
          </cell>
          <cell r="E125" t="str">
            <v>Förskola</v>
          </cell>
        </row>
        <row r="126">
          <cell r="A126">
            <v>5763</v>
          </cell>
          <cell r="B126" t="str">
            <v>HÖVDINGEN 2</v>
          </cell>
          <cell r="C126" t="str">
            <v>Centrala Huddinge</v>
          </cell>
          <cell r="D126" t="str">
            <v>Stuvsta</v>
          </cell>
          <cell r="E126" t="str">
            <v>Förskola</v>
          </cell>
        </row>
        <row r="127">
          <cell r="A127">
            <v>5767</v>
          </cell>
          <cell r="B127" t="str">
            <v>KUNGSKLIPPAN 3</v>
          </cell>
          <cell r="C127" t="str">
            <v>Centrala Huddinge</v>
          </cell>
          <cell r="D127" t="str">
            <v>Stuvsta</v>
          </cell>
          <cell r="E127" t="str">
            <v>Förskola</v>
          </cell>
        </row>
        <row r="128">
          <cell r="A128">
            <v>5772</v>
          </cell>
          <cell r="B128" t="str">
            <v>KALLAN 8</v>
          </cell>
          <cell r="C128" t="str">
            <v>Centrala Huddinge</v>
          </cell>
          <cell r="D128" t="str">
            <v>Stuvsta</v>
          </cell>
          <cell r="E128" t="str">
            <v>Fritidshem</v>
          </cell>
        </row>
        <row r="129">
          <cell r="A129">
            <v>5778</v>
          </cell>
          <cell r="B129" t="str">
            <v>HUNDEN 18</v>
          </cell>
          <cell r="C129" t="str">
            <v>Centrala Huddinge</v>
          </cell>
          <cell r="D129" t="str">
            <v>Stuvsta</v>
          </cell>
          <cell r="E129" t="str">
            <v>Förskola</v>
          </cell>
        </row>
        <row r="130">
          <cell r="A130">
            <v>5782</v>
          </cell>
          <cell r="B130" t="str">
            <v>GYMNASIET 4</v>
          </cell>
          <cell r="C130" t="str">
            <v>Centrala Huddinge</v>
          </cell>
          <cell r="D130" t="str">
            <v>Stuvsta</v>
          </cell>
          <cell r="E130" t="str">
            <v>Gymnasieskola</v>
          </cell>
        </row>
        <row r="131">
          <cell r="A131">
            <v>5783</v>
          </cell>
          <cell r="B131" t="str">
            <v>VATTUMANNEN 20</v>
          </cell>
          <cell r="C131" t="str">
            <v>Centrala Huddinge</v>
          </cell>
          <cell r="D131" t="str">
            <v>Stuvsta</v>
          </cell>
          <cell r="E131" t="str">
            <v>Gymnasieskola</v>
          </cell>
        </row>
        <row r="132">
          <cell r="A132">
            <v>5804</v>
          </cell>
          <cell r="B132" t="str">
            <v>SKOGVAKTAREN 4</v>
          </cell>
          <cell r="C132" t="str">
            <v>Centrala Huddinge</v>
          </cell>
          <cell r="D132" t="str">
            <v>Snättringe</v>
          </cell>
          <cell r="E132" t="str">
            <v>Boendeenhet</v>
          </cell>
        </row>
        <row r="133">
          <cell r="A133">
            <v>5840</v>
          </cell>
          <cell r="B133" t="str">
            <v>BALDER 15</v>
          </cell>
          <cell r="C133" t="str">
            <v>Centrala Huddinge</v>
          </cell>
          <cell r="D133" t="str">
            <v>Snättringe</v>
          </cell>
          <cell r="E133" t="str">
            <v>Boendeenhet</v>
          </cell>
        </row>
        <row r="134">
          <cell r="A134">
            <v>5851</v>
          </cell>
          <cell r="B134" t="str">
            <v>SKOLAN 2, CISELÖREN 8</v>
          </cell>
          <cell r="C134" t="str">
            <v>Centrala Huddinge</v>
          </cell>
          <cell r="D134" t="str">
            <v>Snättringe</v>
          </cell>
          <cell r="E134" t="str">
            <v>Grundskola</v>
          </cell>
        </row>
        <row r="135">
          <cell r="A135">
            <v>5865</v>
          </cell>
          <cell r="B135" t="str">
            <v>KONSULENTEN 36</v>
          </cell>
          <cell r="C135" t="str">
            <v>Centrala Huddinge</v>
          </cell>
          <cell r="D135" t="str">
            <v>Snättringe</v>
          </cell>
          <cell r="E135" t="str">
            <v>Förskola</v>
          </cell>
        </row>
        <row r="136">
          <cell r="A136">
            <v>5868</v>
          </cell>
          <cell r="B136" t="str">
            <v>SKOGVAKTAREN 7</v>
          </cell>
          <cell r="C136" t="str">
            <v>Centrala Huddinge</v>
          </cell>
          <cell r="D136" t="str">
            <v>Snättringe</v>
          </cell>
          <cell r="E136" t="str">
            <v>Förskola</v>
          </cell>
        </row>
        <row r="137">
          <cell r="A137">
            <v>5874</v>
          </cell>
          <cell r="B137" t="str">
            <v>KONSULENTEN 35</v>
          </cell>
          <cell r="C137" t="str">
            <v>Centrala Huddinge</v>
          </cell>
          <cell r="D137" t="str">
            <v>Snättringe</v>
          </cell>
          <cell r="E137" t="str">
            <v>Grundskola</v>
          </cell>
        </row>
        <row r="138">
          <cell r="A138">
            <v>5875</v>
          </cell>
          <cell r="B138" t="str">
            <v>VERKMÄSTAREN 3</v>
          </cell>
          <cell r="C138" t="str">
            <v>Centrala Huddinge</v>
          </cell>
          <cell r="D138" t="str">
            <v>Snättringe</v>
          </cell>
          <cell r="E138" t="str">
            <v>Förskola</v>
          </cell>
        </row>
        <row r="139">
          <cell r="A139">
            <v>5901</v>
          </cell>
          <cell r="B139" t="str">
            <v>Paviljong vid Kvarnbergsskolan</v>
          </cell>
          <cell r="C139" t="str">
            <v>Centrala Huddinge</v>
          </cell>
          <cell r="D139" t="str">
            <v>Stuvsta</v>
          </cell>
          <cell r="E139" t="str">
            <v>Grundskola</v>
          </cell>
        </row>
        <row r="140">
          <cell r="A140">
            <v>6304</v>
          </cell>
          <cell r="B140" t="str">
            <v>HAGA 1:110</v>
          </cell>
          <cell r="C140" t="str">
            <v>Vårby/Segeltorp</v>
          </cell>
          <cell r="D140" t="str">
            <v>Vårby</v>
          </cell>
          <cell r="E140" t="str">
            <v>Kulturfastighet</v>
          </cell>
        </row>
        <row r="141">
          <cell r="A141">
            <v>6401</v>
          </cell>
          <cell r="B141" t="str">
            <v>BÄCKGÅRDEN 11</v>
          </cell>
          <cell r="C141" t="str">
            <v>Vårby/Segeltorp</v>
          </cell>
          <cell r="D141" t="str">
            <v>Vårby</v>
          </cell>
          <cell r="E141" t="str">
            <v>Förskola</v>
          </cell>
        </row>
        <row r="142">
          <cell r="A142">
            <v>6402</v>
          </cell>
          <cell r="B142" t="str">
            <v>MOGÅRDEN 4</v>
          </cell>
          <cell r="C142" t="str">
            <v>Vårby/Segeltorp</v>
          </cell>
          <cell r="D142" t="str">
            <v>Vårby</v>
          </cell>
          <cell r="E142" t="str">
            <v>Förskola</v>
          </cell>
        </row>
        <row r="143">
          <cell r="A143">
            <v>6403</v>
          </cell>
          <cell r="B143" t="str">
            <v>VÅRBACKASKOLAN 4</v>
          </cell>
          <cell r="C143" t="str">
            <v>Vårby/Segeltorp</v>
          </cell>
          <cell r="D143" t="str">
            <v>Vårby</v>
          </cell>
          <cell r="E143" t="str">
            <v>Förskola</v>
          </cell>
        </row>
        <row r="144">
          <cell r="A144">
            <v>6408</v>
          </cell>
          <cell r="B144" t="str">
            <v>ÄNGSGÅRDEN 10</v>
          </cell>
          <cell r="C144" t="str">
            <v>Vårby/Segeltorp</v>
          </cell>
          <cell r="D144" t="str">
            <v>Vårby</v>
          </cell>
          <cell r="E144" t="str">
            <v>Förskola</v>
          </cell>
        </row>
        <row r="145">
          <cell r="A145">
            <v>6420</v>
          </cell>
          <cell r="B145" t="str">
            <v>BÄCKGÅRDEN 13</v>
          </cell>
          <cell r="C145" t="str">
            <v>Vårby/Segeltorp</v>
          </cell>
          <cell r="D145" t="str">
            <v>Vårby</v>
          </cell>
          <cell r="E145" t="str">
            <v>Idrottsplats</v>
          </cell>
        </row>
        <row r="146">
          <cell r="A146">
            <v>6427</v>
          </cell>
          <cell r="B146" t="str">
            <v>BÄCKGÅRDEN 12</v>
          </cell>
          <cell r="C146" t="str">
            <v>Vårby/Segeltorp</v>
          </cell>
          <cell r="D146" t="str">
            <v>Vårby</v>
          </cell>
          <cell r="E146" t="str">
            <v>Grundskola och förskola</v>
          </cell>
        </row>
        <row r="147">
          <cell r="A147">
            <v>6451</v>
          </cell>
          <cell r="B147" t="str">
            <v>VÅRBACKASKOLAN 3</v>
          </cell>
          <cell r="C147" t="str">
            <v>Vårby/Segeltorp</v>
          </cell>
          <cell r="D147" t="str">
            <v>Vårby</v>
          </cell>
          <cell r="E147" t="str">
            <v>Grundskola</v>
          </cell>
        </row>
        <row r="148">
          <cell r="A148">
            <v>6453</v>
          </cell>
          <cell r="B148" t="str">
            <v>MOGÅRDEN 3</v>
          </cell>
          <cell r="C148" t="str">
            <v>Vårby/Segeltorp</v>
          </cell>
          <cell r="D148" t="str">
            <v>Vårby</v>
          </cell>
          <cell r="E148" t="str">
            <v>Grundskola</v>
          </cell>
        </row>
        <row r="149">
          <cell r="A149">
            <v>6455</v>
          </cell>
          <cell r="B149" t="str">
            <v>BJÖRKGÅRDEN 5</v>
          </cell>
          <cell r="C149" t="str">
            <v>Vårby/Segeltorp</v>
          </cell>
          <cell r="D149" t="str">
            <v>Vårby</v>
          </cell>
          <cell r="E149" t="str">
            <v>Blandfastighet</v>
          </cell>
        </row>
        <row r="150">
          <cell r="A150">
            <v>6501</v>
          </cell>
          <cell r="B150" t="str">
            <v>VÄRNET 27</v>
          </cell>
          <cell r="C150" t="str">
            <v>Vårby/Segeltorp</v>
          </cell>
          <cell r="D150" t="str">
            <v>Segeltorp</v>
          </cell>
          <cell r="E150" t="str">
            <v>Förskola</v>
          </cell>
        </row>
        <row r="151">
          <cell r="A151">
            <v>6502</v>
          </cell>
          <cell r="B151" t="str">
            <v>SKOGSBRYNET 2</v>
          </cell>
          <cell r="C151" t="str">
            <v>Vårby/Segeltorp</v>
          </cell>
          <cell r="D151" t="str">
            <v>Segeltorp</v>
          </cell>
          <cell r="E151" t="str">
            <v>Centrumfastighet &amp; Skola</v>
          </cell>
        </row>
        <row r="152">
          <cell r="A152">
            <v>6503</v>
          </cell>
          <cell r="B152" t="str">
            <v>JURINGEGÅRDEN 1</v>
          </cell>
          <cell r="C152" t="str">
            <v>Vårby/Segeltorp</v>
          </cell>
          <cell r="D152" t="str">
            <v>Segeltorp</v>
          </cell>
          <cell r="E152" t="str">
            <v>Grundskola och förskola</v>
          </cell>
        </row>
        <row r="153">
          <cell r="A153">
            <v>6504</v>
          </cell>
          <cell r="B153" t="str">
            <v>RIDHUSET 1</v>
          </cell>
          <cell r="C153" t="str">
            <v>Vårby/Segeltorp</v>
          </cell>
          <cell r="D153" t="str">
            <v>Segeltorp</v>
          </cell>
          <cell r="E153" t="str">
            <v>Ridhus/Stall</v>
          </cell>
        </row>
        <row r="154">
          <cell r="A154">
            <v>6505</v>
          </cell>
          <cell r="B154" t="str">
            <v>SKOGSHEM 2 O 4</v>
          </cell>
          <cell r="C154" t="str">
            <v>Vårby/Segeltorp</v>
          </cell>
          <cell r="D154" t="str">
            <v>Segeltorp</v>
          </cell>
          <cell r="E154" t="str">
            <v>Boendeenhet</v>
          </cell>
        </row>
        <row r="155">
          <cell r="A155">
            <v>6506</v>
          </cell>
          <cell r="B155" t="str">
            <v>Väktaren 18</v>
          </cell>
          <cell r="C155" t="str">
            <v>Vårby/Segeltorp</v>
          </cell>
          <cell r="D155" t="str">
            <v>Segeltorp</v>
          </cell>
          <cell r="E155" t="str">
            <v>Förskola</v>
          </cell>
        </row>
        <row r="156">
          <cell r="A156">
            <v>6507</v>
          </cell>
          <cell r="B156" t="str">
            <v>SKANSEN 22</v>
          </cell>
          <cell r="C156" t="str">
            <v>Vårby/Segeltorp</v>
          </cell>
          <cell r="D156" t="str">
            <v>Segeltorp</v>
          </cell>
          <cell r="E156" t="str">
            <v>Förskola</v>
          </cell>
        </row>
        <row r="157">
          <cell r="A157">
            <v>6508</v>
          </cell>
          <cell r="B157" t="str">
            <v>ELLIPSEN 8</v>
          </cell>
          <cell r="C157" t="str">
            <v>Vårby/Segeltorp</v>
          </cell>
          <cell r="D157" t="str">
            <v>Segeltorp</v>
          </cell>
          <cell r="E157" t="str">
            <v>Idrottsplats</v>
          </cell>
        </row>
        <row r="158">
          <cell r="A158">
            <v>6509</v>
          </cell>
          <cell r="B158" t="str">
            <v>STIGFINNAREN 20</v>
          </cell>
          <cell r="C158" t="str">
            <v>Vårby/Segeltorp</v>
          </cell>
          <cell r="D158" t="str">
            <v>Segeltorp</v>
          </cell>
          <cell r="E158" t="str">
            <v>Tomtmark</v>
          </cell>
        </row>
        <row r="159">
          <cell r="A159">
            <v>6512</v>
          </cell>
          <cell r="B159" t="str">
            <v>GULSPARVEN 6</v>
          </cell>
          <cell r="C159" t="str">
            <v>Vårby/Segeltorp</v>
          </cell>
          <cell r="D159" t="str">
            <v>Segeltorp</v>
          </cell>
          <cell r="E159" t="str">
            <v>E-område</v>
          </cell>
        </row>
        <row r="160">
          <cell r="A160">
            <v>6530</v>
          </cell>
          <cell r="B160" t="str">
            <v>SKOGSBRYNET 3</v>
          </cell>
          <cell r="C160" t="str">
            <v>Vårby/Segeltorp</v>
          </cell>
          <cell r="D160" t="str">
            <v>Segeltorp</v>
          </cell>
          <cell r="E160" t="str">
            <v>Grundskola</v>
          </cell>
        </row>
        <row r="161">
          <cell r="A161">
            <v>6531</v>
          </cell>
          <cell r="B161" t="str">
            <v>UTSÄLJESKOLAN 2</v>
          </cell>
          <cell r="C161" t="str">
            <v>Vårby/Segeltorp</v>
          </cell>
          <cell r="D161" t="str">
            <v>Segeltorp</v>
          </cell>
          <cell r="E161" t="str">
            <v>Grundskola</v>
          </cell>
        </row>
        <row r="162">
          <cell r="A162">
            <v>6532</v>
          </cell>
          <cell r="B162" t="str">
            <v>SPILLKRÅKAN 10</v>
          </cell>
          <cell r="C162" t="str">
            <v>Vårby/Segeltorp</v>
          </cell>
          <cell r="D162" t="str">
            <v>Segeltorp</v>
          </cell>
          <cell r="E162" t="str">
            <v>Kulturfastighet</v>
          </cell>
        </row>
        <row r="163">
          <cell r="A163">
            <v>6541</v>
          </cell>
          <cell r="B163" t="str">
            <v>GROSSHANDLAREN 10</v>
          </cell>
          <cell r="C163" t="str">
            <v>Vårby/Segeltorp</v>
          </cell>
          <cell r="D163" t="str">
            <v>Segeltorp</v>
          </cell>
          <cell r="E163" t="str">
            <v>Förskola</v>
          </cell>
        </row>
        <row r="164">
          <cell r="A164">
            <v>6542</v>
          </cell>
          <cell r="B164" t="str">
            <v>BÅTSMANNEN 19</v>
          </cell>
          <cell r="C164" t="str">
            <v>Vårby/Segeltorp</v>
          </cell>
          <cell r="D164" t="str">
            <v>Segeltorp</v>
          </cell>
          <cell r="E164" t="str">
            <v>Förskola</v>
          </cell>
        </row>
        <row r="165">
          <cell r="A165">
            <v>6543</v>
          </cell>
          <cell r="B165" t="str">
            <v>SLÖJDAREN 25</v>
          </cell>
          <cell r="C165" t="str">
            <v>Vårby/Segeltorp</v>
          </cell>
          <cell r="D165" t="str">
            <v>Segeltorp</v>
          </cell>
          <cell r="E165" t="str">
            <v>Förskola</v>
          </cell>
        </row>
        <row r="166">
          <cell r="A166">
            <v>6544</v>
          </cell>
          <cell r="B166" t="str">
            <v>HÖJDEN 119</v>
          </cell>
          <cell r="C166" t="str">
            <v>Vårby/Segeltorp</v>
          </cell>
          <cell r="D166" t="str">
            <v>Segeltorp</v>
          </cell>
          <cell r="E166" t="str">
            <v>Förskola</v>
          </cell>
        </row>
        <row r="167">
          <cell r="A167">
            <v>6545</v>
          </cell>
          <cell r="B167" t="str">
            <v>LÖVSÅNGAREN 3</v>
          </cell>
          <cell r="C167" t="str">
            <v>Vårby/Segeltorp</v>
          </cell>
          <cell r="D167" t="str">
            <v>Segeltorp</v>
          </cell>
          <cell r="E167" t="str">
            <v>Förskola</v>
          </cell>
        </row>
        <row r="168">
          <cell r="A168">
            <v>6546</v>
          </cell>
          <cell r="B168" t="str">
            <v>LÅNGSJÖSKOLAN</v>
          </cell>
          <cell r="C168" t="str">
            <v>Projektfastigheter</v>
          </cell>
          <cell r="D168" t="str">
            <v>Segeltorp</v>
          </cell>
          <cell r="E168" t="str">
            <v>Projektfastighet</v>
          </cell>
        </row>
        <row r="169">
          <cell r="A169">
            <v>6553</v>
          </cell>
          <cell r="B169" t="str">
            <v>GROSSHANDLAREN 11</v>
          </cell>
          <cell r="C169" t="str">
            <v>Vårby/Segeltorp</v>
          </cell>
          <cell r="D169" t="str">
            <v>Segeltorp</v>
          </cell>
          <cell r="E169" t="str">
            <v>Förskola</v>
          </cell>
        </row>
        <row r="170">
          <cell r="A170">
            <v>6554</v>
          </cell>
          <cell r="B170" t="str">
            <v>BILDHUGGAREN 1</v>
          </cell>
          <cell r="C170" t="str">
            <v>Projektfastigheter</v>
          </cell>
          <cell r="D170" t="str">
            <v>Segeltorp</v>
          </cell>
          <cell r="E170" t="str">
            <v>Projektfastighet</v>
          </cell>
        </row>
        <row r="171">
          <cell r="A171">
            <v>6564</v>
          </cell>
          <cell r="B171" t="str">
            <v>VÄKTAREN 11</v>
          </cell>
          <cell r="C171" t="str">
            <v>Vårby/Segeltorp</v>
          </cell>
          <cell r="D171" t="str">
            <v>Segeltorp</v>
          </cell>
          <cell r="E171" t="str">
            <v>Tomtmark</v>
          </cell>
        </row>
        <row r="172">
          <cell r="A172">
            <v>7010</v>
          </cell>
          <cell r="B172" t="str">
            <v>VÄSTERGRÄNGSJÖ 4:1</v>
          </cell>
          <cell r="C172" t="str">
            <v>Upplåtelseform nyttjanderätt</v>
          </cell>
          <cell r="D172" t="str">
            <v>Vindpark Mörkåsen</v>
          </cell>
          <cell r="E172" t="str">
            <v>Vindkraftverk</v>
          </cell>
        </row>
        <row r="173">
          <cell r="A173">
            <v>8105</v>
          </cell>
          <cell r="B173" t="str">
            <v>Vårdaren 9</v>
          </cell>
          <cell r="E173" t="str">
            <v>Explo</v>
          </cell>
        </row>
        <row r="174">
          <cell r="A174">
            <v>8108</v>
          </cell>
          <cell r="B174" t="str">
            <v>Vårdaren 6</v>
          </cell>
          <cell r="E174" t="str">
            <v>Explo</v>
          </cell>
        </row>
        <row r="175">
          <cell r="A175">
            <v>8110</v>
          </cell>
          <cell r="B175" t="str">
            <v>Kästa 2:134</v>
          </cell>
          <cell r="E175" t="str">
            <v>Explo</v>
          </cell>
        </row>
        <row r="176">
          <cell r="A176">
            <v>8113</v>
          </cell>
          <cell r="B176" t="str">
            <v>Grantorp 5:1</v>
          </cell>
          <cell r="E176" t="str">
            <v>Explo</v>
          </cell>
        </row>
        <row r="177">
          <cell r="A177">
            <v>8120</v>
          </cell>
          <cell r="B177" t="str">
            <v>Andromeda 14</v>
          </cell>
          <cell r="E177" t="str">
            <v>Explo</v>
          </cell>
        </row>
        <row r="178">
          <cell r="A178">
            <v>8125</v>
          </cell>
          <cell r="B178" t="str">
            <v>Glömsta 2:57</v>
          </cell>
          <cell r="E178" t="str">
            <v>Explo</v>
          </cell>
        </row>
        <row r="179">
          <cell r="A179">
            <v>8130</v>
          </cell>
          <cell r="B179" t="str">
            <v>Vårdkasen 1:51</v>
          </cell>
          <cell r="E179" t="str">
            <v>Explo</v>
          </cell>
        </row>
        <row r="180">
          <cell r="A180">
            <v>8131</v>
          </cell>
          <cell r="B180" t="str">
            <v>Vistaberg 3:67</v>
          </cell>
          <cell r="E180" t="str">
            <v>Explo</v>
          </cell>
        </row>
        <row r="181">
          <cell r="A181">
            <v>8135</v>
          </cell>
          <cell r="B181" t="str">
            <v>Glömsta 1:96</v>
          </cell>
          <cell r="E181" t="str">
            <v>Explo</v>
          </cell>
        </row>
        <row r="182">
          <cell r="A182">
            <v>8136</v>
          </cell>
          <cell r="B182" t="str">
            <v>Glömsta 1:5</v>
          </cell>
          <cell r="E182" t="str">
            <v>Explo</v>
          </cell>
        </row>
        <row r="183">
          <cell r="A183">
            <v>8139</v>
          </cell>
          <cell r="B183" t="str">
            <v>Boplatsen 1</v>
          </cell>
          <cell r="E183" t="str">
            <v>Explo</v>
          </cell>
        </row>
        <row r="184">
          <cell r="A184">
            <v>8140</v>
          </cell>
          <cell r="B184" t="str">
            <v>Glömsta 2:12</v>
          </cell>
          <cell r="E184" t="str">
            <v>Explo</v>
          </cell>
        </row>
        <row r="185">
          <cell r="A185">
            <v>8202</v>
          </cell>
          <cell r="B185" t="str">
            <v>Exploateringsfastighet AoSp</v>
          </cell>
          <cell r="E185" t="str">
            <v>Explo</v>
          </cell>
        </row>
        <row r="186">
          <cell r="A186">
            <v>8203</v>
          </cell>
          <cell r="B186" t="str">
            <v>Lissma 4:245</v>
          </cell>
          <cell r="E186" t="str">
            <v>Explo</v>
          </cell>
        </row>
        <row r="187">
          <cell r="A187">
            <v>8204</v>
          </cell>
          <cell r="B187" t="str">
            <v>Lissma 4:150</v>
          </cell>
          <cell r="E187" t="str">
            <v>Explo</v>
          </cell>
        </row>
        <row r="188">
          <cell r="A188">
            <v>8205</v>
          </cell>
          <cell r="B188" t="str">
            <v>Hissen 2</v>
          </cell>
          <cell r="E188" t="str">
            <v>Explo</v>
          </cell>
        </row>
        <row r="189">
          <cell r="A189">
            <v>8206</v>
          </cell>
          <cell r="B189" t="str">
            <v>Rådsparken 1</v>
          </cell>
          <cell r="E189" t="str">
            <v>Explo</v>
          </cell>
        </row>
        <row r="190">
          <cell r="A190">
            <v>8207</v>
          </cell>
          <cell r="B190" t="str">
            <v xml:space="preserve">Björksättra 1:2 </v>
          </cell>
          <cell r="E190" t="str">
            <v>Explo</v>
          </cell>
        </row>
        <row r="191">
          <cell r="A191">
            <v>8208</v>
          </cell>
          <cell r="B191" t="str">
            <v>Kansliet 4</v>
          </cell>
          <cell r="E191" t="str">
            <v>Explo</v>
          </cell>
        </row>
        <row r="192">
          <cell r="A192">
            <v>8209</v>
          </cell>
          <cell r="B192" t="str">
            <v>Takstegen 2</v>
          </cell>
          <cell r="E192" t="str">
            <v>Explo</v>
          </cell>
        </row>
        <row r="193">
          <cell r="A193">
            <v>8210</v>
          </cell>
          <cell r="B193" t="str">
            <v>Takstegen 1</v>
          </cell>
          <cell r="E193" t="str">
            <v>Explo</v>
          </cell>
        </row>
        <row r="194">
          <cell r="A194">
            <v>8211</v>
          </cell>
          <cell r="B194" t="str">
            <v>Gladö 1:3</v>
          </cell>
          <cell r="E194" t="str">
            <v>Explo</v>
          </cell>
        </row>
        <row r="195">
          <cell r="A195">
            <v>8212</v>
          </cell>
          <cell r="B195" t="str">
            <v>Laken 7</v>
          </cell>
          <cell r="E195" t="str">
            <v>Explo</v>
          </cell>
        </row>
        <row r="196">
          <cell r="A196">
            <v>8213</v>
          </cell>
          <cell r="B196" t="str">
            <v>Ekudden 18</v>
          </cell>
          <cell r="E196" t="str">
            <v>Explo</v>
          </cell>
        </row>
        <row r="197">
          <cell r="A197">
            <v>8214</v>
          </cell>
          <cell r="B197" t="str">
            <v>Hängbjörken 7</v>
          </cell>
          <cell r="E197" t="str">
            <v>Explo</v>
          </cell>
        </row>
        <row r="198">
          <cell r="A198">
            <v>8215</v>
          </cell>
          <cell r="B198" t="str">
            <v>Paradisbacken 32</v>
          </cell>
          <cell r="E198" t="str">
            <v>Explo</v>
          </cell>
        </row>
        <row r="199">
          <cell r="A199">
            <v>8216</v>
          </cell>
          <cell r="B199" t="str">
            <v>Solgård 2:8</v>
          </cell>
          <cell r="E199" t="str">
            <v>Explo</v>
          </cell>
        </row>
        <row r="200">
          <cell r="A200">
            <v>8217</v>
          </cell>
          <cell r="B200" t="str">
            <v>Solgård 2:6</v>
          </cell>
          <cell r="E200" t="str">
            <v>Explo</v>
          </cell>
        </row>
        <row r="201">
          <cell r="A201">
            <v>8220</v>
          </cell>
          <cell r="B201" t="str">
            <v>Solgård 2:17</v>
          </cell>
          <cell r="E201" t="str">
            <v>Explo</v>
          </cell>
        </row>
        <row r="202">
          <cell r="A202">
            <v>8230</v>
          </cell>
          <cell r="B202" t="str">
            <v>Fridhem 1:8</v>
          </cell>
          <cell r="E202" t="str">
            <v>Explo</v>
          </cell>
        </row>
        <row r="203">
          <cell r="A203">
            <v>8231</v>
          </cell>
          <cell r="B203" t="str">
            <v>Lissma 4:375</v>
          </cell>
          <cell r="E203" t="str">
            <v>Explo</v>
          </cell>
        </row>
        <row r="204">
          <cell r="A204">
            <v>8233</v>
          </cell>
          <cell r="B204" t="str">
            <v>Sjödalsparken Scenen</v>
          </cell>
          <cell r="E204" t="str">
            <v>Explo</v>
          </cell>
        </row>
        <row r="205">
          <cell r="A205">
            <v>8301</v>
          </cell>
          <cell r="B205" t="str">
            <v>Östra Skogås 1:2</v>
          </cell>
          <cell r="E205" t="str">
            <v>Explo</v>
          </cell>
        </row>
        <row r="206">
          <cell r="A206">
            <v>8305</v>
          </cell>
          <cell r="B206" t="str">
            <v>Lidret 3</v>
          </cell>
          <cell r="E206" t="str">
            <v>Explo</v>
          </cell>
        </row>
        <row r="207">
          <cell r="A207">
            <v>8306</v>
          </cell>
          <cell r="B207" t="str">
            <v>Trädgården 8</v>
          </cell>
          <cell r="E207" t="str">
            <v>Explo</v>
          </cell>
        </row>
        <row r="208">
          <cell r="A208">
            <v>8308</v>
          </cell>
          <cell r="B208" t="str">
            <v>Örtagården 2</v>
          </cell>
          <cell r="E208" t="str">
            <v>Explo</v>
          </cell>
        </row>
        <row r="209">
          <cell r="A209">
            <v>8309</v>
          </cell>
          <cell r="B209" t="str">
            <v>Lissma 4:98</v>
          </cell>
          <cell r="E209" t="str">
            <v>Explo</v>
          </cell>
        </row>
        <row r="210">
          <cell r="A210">
            <v>8311</v>
          </cell>
          <cell r="B210" t="str">
            <v>Förstugan 2</v>
          </cell>
          <cell r="E210" t="str">
            <v>Explo</v>
          </cell>
        </row>
        <row r="211">
          <cell r="A211">
            <v>8312</v>
          </cell>
          <cell r="B211" t="str">
            <v>Myrstuguberget 4</v>
          </cell>
          <cell r="E211" t="str">
            <v>Explo</v>
          </cell>
        </row>
        <row r="212">
          <cell r="A212">
            <v>8315</v>
          </cell>
          <cell r="B212" t="str">
            <v>Länna 3:71</v>
          </cell>
          <cell r="E212" t="str">
            <v>Explo</v>
          </cell>
        </row>
        <row r="213">
          <cell r="A213">
            <v>8316</v>
          </cell>
          <cell r="B213" t="str">
            <v>Haga 1:108</v>
          </cell>
          <cell r="E213" t="str">
            <v>Explo</v>
          </cell>
        </row>
        <row r="214">
          <cell r="A214">
            <v>8321</v>
          </cell>
          <cell r="B214" t="str">
            <v>Transistorn 9</v>
          </cell>
          <cell r="E214" t="str">
            <v>Explo</v>
          </cell>
        </row>
        <row r="215">
          <cell r="A215">
            <v>8322</v>
          </cell>
          <cell r="B215" t="str">
            <v>Orangeriet 1</v>
          </cell>
          <cell r="E215" t="str">
            <v>Explo</v>
          </cell>
        </row>
        <row r="216">
          <cell r="A216">
            <v>8331</v>
          </cell>
          <cell r="B216" t="str">
            <v>Vårby gård 1:14</v>
          </cell>
          <cell r="E216" t="str">
            <v>Explo</v>
          </cell>
        </row>
        <row r="217">
          <cell r="A217">
            <v>8332</v>
          </cell>
          <cell r="B217" t="str">
            <v>Almgården 1</v>
          </cell>
          <cell r="E217" t="str">
            <v>Explo</v>
          </cell>
        </row>
        <row r="218">
          <cell r="A218">
            <v>8402</v>
          </cell>
          <cell r="B218" t="str">
            <v>Exploateringsfastighet AoSk</v>
          </cell>
          <cell r="E218" t="str">
            <v>Explo</v>
          </cell>
        </row>
        <row r="219">
          <cell r="A219">
            <v>8411</v>
          </cell>
          <cell r="B219" t="str">
            <v>Västra skogås 1:10</v>
          </cell>
          <cell r="E219" t="str">
            <v>Explo</v>
          </cell>
        </row>
        <row r="220">
          <cell r="A220">
            <v>8415</v>
          </cell>
          <cell r="B220" t="str">
            <v>Nytorp 4:19</v>
          </cell>
          <cell r="E220" t="str">
            <v>Explo</v>
          </cell>
        </row>
        <row r="221">
          <cell r="A221">
            <v>8505</v>
          </cell>
          <cell r="B221" t="str">
            <v>Värnet 22</v>
          </cell>
          <cell r="E221" t="str">
            <v>Explo</v>
          </cell>
        </row>
        <row r="222">
          <cell r="A222">
            <v>8512</v>
          </cell>
          <cell r="B222" t="str">
            <v xml:space="preserve">Värnet 24 </v>
          </cell>
          <cell r="E222" t="str">
            <v>Explo</v>
          </cell>
        </row>
        <row r="223">
          <cell r="A223">
            <v>8521</v>
          </cell>
          <cell r="B223" t="str">
            <v>Docenten 8</v>
          </cell>
          <cell r="E223" t="str">
            <v>Explo</v>
          </cell>
        </row>
        <row r="224">
          <cell r="A224">
            <v>8524</v>
          </cell>
          <cell r="B224" t="str">
            <v>Kolartorp 1:21</v>
          </cell>
          <cell r="E224" t="str">
            <v>Explo</v>
          </cell>
        </row>
        <row r="225">
          <cell r="A225">
            <v>8605</v>
          </cell>
          <cell r="B225" t="str">
            <v>Banjon 1</v>
          </cell>
          <cell r="E225" t="str">
            <v>Explo</v>
          </cell>
        </row>
        <row r="226">
          <cell r="A226">
            <v>8621</v>
          </cell>
          <cell r="B226" t="str">
            <v>Löparen 1</v>
          </cell>
          <cell r="E226" t="str">
            <v>Explo</v>
          </cell>
        </row>
        <row r="227">
          <cell r="A227">
            <v>8622</v>
          </cell>
          <cell r="B227" t="str">
            <v>Löparen 2</v>
          </cell>
          <cell r="E227" t="str">
            <v>Explo</v>
          </cell>
        </row>
        <row r="228">
          <cell r="A228">
            <v>8630</v>
          </cell>
          <cell r="B228" t="str">
            <v>Central administration</v>
          </cell>
          <cell r="E228" t="str">
            <v>Explo</v>
          </cell>
        </row>
        <row r="229">
          <cell r="A229">
            <v>8705</v>
          </cell>
          <cell r="B229" t="str">
            <v>Lodjuret 11</v>
          </cell>
          <cell r="E229" t="str">
            <v>Explo</v>
          </cell>
        </row>
        <row r="230">
          <cell r="A230">
            <v>8709</v>
          </cell>
          <cell r="B230" t="str">
            <v>Granen 29</v>
          </cell>
          <cell r="E230" t="str">
            <v>Explo</v>
          </cell>
        </row>
        <row r="231">
          <cell r="A231">
            <v>8715</v>
          </cell>
          <cell r="B231" t="str">
            <v>Högmora 6:4</v>
          </cell>
          <cell r="E231" t="str">
            <v>Explo</v>
          </cell>
        </row>
        <row r="232">
          <cell r="A232">
            <v>8720</v>
          </cell>
          <cell r="B232" t="str">
            <v>Vattumannen 19</v>
          </cell>
          <cell r="E232" t="str">
            <v>Explo</v>
          </cell>
        </row>
        <row r="233">
          <cell r="A233">
            <v>8721</v>
          </cell>
          <cell r="B233" t="str">
            <v>Tallen 39</v>
          </cell>
          <cell r="E233" t="str">
            <v>Explo</v>
          </cell>
        </row>
        <row r="234">
          <cell r="A234">
            <v>8724</v>
          </cell>
          <cell r="B234" t="str">
            <v>Hermelinen 4</v>
          </cell>
          <cell r="E234" t="str">
            <v>Explo</v>
          </cell>
        </row>
        <row r="235">
          <cell r="A235">
            <v>8730</v>
          </cell>
          <cell r="B235" t="str">
            <v>Diamanten 8</v>
          </cell>
          <cell r="E235" t="str">
            <v>Explo</v>
          </cell>
        </row>
        <row r="236">
          <cell r="A236">
            <v>8735</v>
          </cell>
          <cell r="B236" t="str">
            <v>Kynäs 2:67</v>
          </cell>
          <cell r="E236" t="str">
            <v>Explo</v>
          </cell>
        </row>
        <row r="237">
          <cell r="A237">
            <v>8736</v>
          </cell>
          <cell r="B237" t="str">
            <v>Älgen 14</v>
          </cell>
          <cell r="E237" t="str">
            <v>Explo</v>
          </cell>
        </row>
        <row r="238">
          <cell r="A238">
            <v>8738</v>
          </cell>
          <cell r="B238" t="str">
            <v>Älgen 13</v>
          </cell>
          <cell r="E238" t="str">
            <v>Explo</v>
          </cell>
        </row>
        <row r="239">
          <cell r="A239">
            <v>8785</v>
          </cell>
          <cell r="B239" t="str">
            <v>Stuten 9</v>
          </cell>
          <cell r="E239" t="str">
            <v>Explo</v>
          </cell>
        </row>
        <row r="240">
          <cell r="A240">
            <v>8805</v>
          </cell>
          <cell r="B240" t="str">
            <v>Ägir 4</v>
          </cell>
          <cell r="E240" t="str">
            <v>Explo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4" dT="2021-01-21T15:54:24.91" personId="{00000000-0000-0000-0000-000000000000}" id="{2254E362-864B-4DFC-959F-0CE03EC27A01}">
    <text>enl flik sammanställning blir Grundskola 34 men då finns några evakueringsfastigheter med.
Tomtbergas evakuering / paviljong; 5760 + 5901
Stensängens evakuering; 
5905
Utsäljes evakuering;
5906
Vårbacka evakuering; 
6450
Räknar med kvm men ej som egen grundskola / fastighet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44"/>
  <sheetViews>
    <sheetView topLeftCell="B1" zoomScaleNormal="100" workbookViewId="0">
      <pane ySplit="3" topLeftCell="A4" activePane="bottomLeft" state="frozen"/>
      <selection pane="bottomLeft" activeCell="F4" sqref="F4"/>
    </sheetView>
  </sheetViews>
  <sheetFormatPr baseColWidth="10" defaultColWidth="8.83203125" defaultRowHeight="13.25" customHeight="1" outlineLevelCol="1" x14ac:dyDescent="0.15"/>
  <cols>
    <col min="1" max="1" width="14.1640625" hidden="1" customWidth="1" outlineLevel="1"/>
    <col min="2" max="2" width="38.33203125" bestFit="1" customWidth="1" collapsed="1"/>
    <col min="3" max="3" width="24.5" bestFit="1" customWidth="1"/>
    <col min="4" max="4" width="17.33203125" bestFit="1" customWidth="1"/>
    <col min="5" max="5" width="22.5" bestFit="1" customWidth="1"/>
    <col min="6" max="6" width="48" bestFit="1" customWidth="1"/>
    <col min="7" max="7" width="9.6640625" customWidth="1"/>
    <col min="8" max="8" width="8.6640625" customWidth="1"/>
    <col min="9" max="9" width="13.5" bestFit="1" customWidth="1"/>
    <col min="10" max="10" width="13.5" customWidth="1"/>
    <col min="11" max="11" width="12.83203125" customWidth="1"/>
    <col min="12" max="12" width="13.33203125" customWidth="1"/>
    <col min="13" max="13" width="12.83203125" customWidth="1"/>
  </cols>
  <sheetData>
    <row r="1" spans="1:14" s="2" customFormat="1" ht="26.5" customHeight="1" x14ac:dyDescent="0.25">
      <c r="B1" s="3" t="s">
        <v>0</v>
      </c>
      <c r="C1" s="3"/>
      <c r="D1" s="3"/>
      <c r="E1" s="3"/>
    </row>
    <row r="2" spans="1:14" s="2" customFormat="1" ht="42" x14ac:dyDescent="0.15">
      <c r="A2" s="29" t="s">
        <v>1</v>
      </c>
      <c r="B2" s="29" t="s">
        <v>2</v>
      </c>
      <c r="C2" s="4"/>
      <c r="D2" s="4"/>
      <c r="E2" s="4"/>
      <c r="F2" s="4"/>
      <c r="G2" s="30" t="s">
        <v>4</v>
      </c>
      <c r="H2" s="28" t="s">
        <v>5</v>
      </c>
      <c r="I2" s="28"/>
      <c r="J2" s="5"/>
      <c r="K2" s="2" t="s">
        <v>499</v>
      </c>
      <c r="L2" s="4"/>
      <c r="M2" s="1" t="s">
        <v>499</v>
      </c>
      <c r="N2" s="2" t="s">
        <v>500</v>
      </c>
    </row>
    <row r="3" spans="1:14" s="2" customFormat="1" ht="13" x14ac:dyDescent="0.15">
      <c r="A3" s="29"/>
      <c r="B3" s="29"/>
      <c r="C3" s="2" t="s">
        <v>490</v>
      </c>
      <c r="D3" s="4" t="s">
        <v>491</v>
      </c>
      <c r="E3" s="4" t="s">
        <v>489</v>
      </c>
      <c r="F3" s="4" t="s">
        <v>3</v>
      </c>
      <c r="G3" s="30"/>
      <c r="H3" s="2" t="s">
        <v>6</v>
      </c>
      <c r="I3" s="2" t="s">
        <v>7</v>
      </c>
      <c r="J3" s="2" t="s">
        <v>498</v>
      </c>
      <c r="K3" s="2" t="s">
        <v>5</v>
      </c>
      <c r="L3" s="2" t="s">
        <v>8</v>
      </c>
    </row>
    <row r="4" spans="1:14" ht="13" x14ac:dyDescent="0.15">
      <c r="A4" s="7">
        <v>1110</v>
      </c>
      <c r="B4" t="s">
        <v>9</v>
      </c>
      <c r="C4" t="str">
        <f>+VLOOKUP(A4,[1]Fastigheter!$A$1:$E$65536,3,FALSE)</f>
        <v>Centrala Huddinge</v>
      </c>
      <c r="D4" t="str">
        <f>+VLOOKUP(A4,[1]Fastigheter!$A$1:$E$65536,4,FALSE)</f>
        <v>Huddinge Centrum</v>
      </c>
      <c r="E4" t="str">
        <f>+VLOOKUP(A4,[1]Fastigheter!$A$1:$E$65536,5,FALSE)</f>
        <v>Gymnasieskola</v>
      </c>
      <c r="F4" t="s">
        <v>10</v>
      </c>
      <c r="G4" s="7">
        <v>1982</v>
      </c>
      <c r="H4" s="6">
        <v>8</v>
      </c>
      <c r="I4" s="6">
        <v>14160</v>
      </c>
      <c r="J4" s="6">
        <f>+I4</f>
        <v>14160</v>
      </c>
      <c r="K4" s="6">
        <v>18006813</v>
      </c>
      <c r="L4" s="6">
        <v>1272</v>
      </c>
      <c r="M4" s="6">
        <v>18006813</v>
      </c>
      <c r="N4" t="s">
        <v>501</v>
      </c>
    </row>
    <row r="5" spans="1:14" ht="13" x14ac:dyDescent="0.15">
      <c r="A5" s="7">
        <v>2202</v>
      </c>
      <c r="B5" t="s">
        <v>11</v>
      </c>
      <c r="C5" t="str">
        <f>+VLOOKUP(A5,[1]Fastigheter!$A$1:$E$65536,3,FALSE)</f>
        <v>Centrala Huddinge</v>
      </c>
      <c r="D5" t="str">
        <f>+VLOOKUP(A5,[1]Fastigheter!$A$1:$E$65536,4,FALSE)</f>
        <v>Sjödalen</v>
      </c>
      <c r="E5" t="str">
        <f>+VLOOKUP(A5,[1]Fastigheter!$A$1:$E$65536,5,FALSE)</f>
        <v>Grundskola</v>
      </c>
      <c r="F5" t="s">
        <v>12</v>
      </c>
      <c r="G5" s="7">
        <v>1997</v>
      </c>
      <c r="H5" s="6">
        <v>1</v>
      </c>
      <c r="I5" s="6">
        <v>2090</v>
      </c>
      <c r="J5" s="6">
        <f t="shared" ref="J5:J68" si="0">+I5</f>
        <v>2090</v>
      </c>
      <c r="K5" s="6">
        <v>3051076</v>
      </c>
      <c r="L5" s="6">
        <v>1460</v>
      </c>
      <c r="M5" s="6">
        <v>3051076</v>
      </c>
      <c r="N5" t="s">
        <v>501</v>
      </c>
    </row>
    <row r="6" spans="1:14" ht="13" x14ac:dyDescent="0.15">
      <c r="A6" s="7">
        <v>2203</v>
      </c>
      <c r="B6" t="s">
        <v>14</v>
      </c>
      <c r="C6" t="str">
        <f>+VLOOKUP(A6,[1]Fastigheter!$A$1:$E$65536,3,FALSE)</f>
        <v>Centrala Huddinge</v>
      </c>
      <c r="D6" t="str">
        <f>+VLOOKUP(A6,[1]Fastigheter!$A$1:$E$65536,4,FALSE)</f>
        <v>Sjödalen</v>
      </c>
      <c r="E6" t="str">
        <f>+VLOOKUP(A6,[1]Fastigheter!$A$1:$E$65536,5,FALSE)</f>
        <v>Förskola</v>
      </c>
      <c r="F6" t="s">
        <v>15</v>
      </c>
      <c r="G6" s="7">
        <v>2018</v>
      </c>
      <c r="H6" s="6">
        <v>1</v>
      </c>
      <c r="I6" s="6">
        <v>851</v>
      </c>
      <c r="J6" s="6">
        <f t="shared" si="0"/>
        <v>851</v>
      </c>
      <c r="K6" s="6">
        <v>2638007</v>
      </c>
      <c r="L6" s="6">
        <v>3100</v>
      </c>
      <c r="M6" s="6">
        <v>2638007</v>
      </c>
      <c r="N6" t="s">
        <v>501</v>
      </c>
    </row>
    <row r="7" spans="1:14" ht="13" x14ac:dyDescent="0.15">
      <c r="A7" s="7">
        <v>2204</v>
      </c>
      <c r="B7" t="s">
        <v>16</v>
      </c>
      <c r="C7" t="str">
        <f>+VLOOKUP(A7,[1]Fastigheter!$A$1:$E$65536,3,FALSE)</f>
        <v>Centrala Huddinge</v>
      </c>
      <c r="D7" t="str">
        <f>+VLOOKUP(A7,[1]Fastigheter!$A$1:$E$65536,4,FALSE)</f>
        <v>Sjödalen</v>
      </c>
      <c r="E7" t="str">
        <f>+VLOOKUP(A7,[1]Fastigheter!$A$1:$E$65536,5,FALSE)</f>
        <v>Kulturfastighet</v>
      </c>
      <c r="F7" t="s">
        <v>17</v>
      </c>
      <c r="G7" s="7">
        <v>1891</v>
      </c>
      <c r="H7" s="6">
        <v>1</v>
      </c>
      <c r="I7" s="6">
        <v>140</v>
      </c>
      <c r="J7" s="6">
        <f t="shared" si="0"/>
        <v>140</v>
      </c>
      <c r="K7" s="6">
        <v>98123</v>
      </c>
      <c r="L7" s="6">
        <v>701</v>
      </c>
      <c r="M7" s="6">
        <v>98123</v>
      </c>
      <c r="N7" t="s">
        <v>501</v>
      </c>
    </row>
    <row r="8" spans="1:14" ht="13" x14ac:dyDescent="0.15">
      <c r="A8" s="7">
        <v>2211</v>
      </c>
      <c r="B8" t="s">
        <v>18</v>
      </c>
      <c r="C8" t="str">
        <f>+VLOOKUP(A8,[1]Fastigheter!$A$1:$E$65536,3,FALSE)</f>
        <v>Centrala Huddinge</v>
      </c>
      <c r="D8" t="str">
        <f>+VLOOKUP(A8,[1]Fastigheter!$A$1:$E$65536,4,FALSE)</f>
        <v>Sjödalen</v>
      </c>
      <c r="E8" t="str">
        <f>+VLOOKUP(A8,[1]Fastigheter!$A$1:$E$65536,5,FALSE)</f>
        <v>Sporthall</v>
      </c>
      <c r="F8" t="s">
        <v>19</v>
      </c>
      <c r="G8" s="7">
        <v>2007</v>
      </c>
      <c r="H8" s="6">
        <v>1</v>
      </c>
      <c r="I8" s="6">
        <v>5709</v>
      </c>
      <c r="J8" s="6">
        <f t="shared" si="0"/>
        <v>5709</v>
      </c>
      <c r="K8" s="6">
        <v>4415140</v>
      </c>
      <c r="L8" s="6">
        <v>773</v>
      </c>
      <c r="M8" s="6">
        <v>4415140</v>
      </c>
      <c r="N8" t="s">
        <v>501</v>
      </c>
    </row>
    <row r="9" spans="1:14" ht="13" x14ac:dyDescent="0.15">
      <c r="A9" s="7">
        <v>2212</v>
      </c>
      <c r="B9" t="s">
        <v>20</v>
      </c>
      <c r="C9" t="str">
        <f>+VLOOKUP(A9,[1]Fastigheter!$A$1:$E$65536,3,FALSE)</f>
        <v>Centrala Huddinge</v>
      </c>
      <c r="D9" t="str">
        <f>+VLOOKUP(A9,[1]Fastigheter!$A$1:$E$65536,4,FALSE)</f>
        <v>Sjödalen</v>
      </c>
      <c r="E9" t="str">
        <f>+VLOOKUP(A9,[1]Fastigheter!$A$1:$E$65536,5,FALSE)</f>
        <v>Idrottsplats</v>
      </c>
      <c r="F9" t="s">
        <v>21</v>
      </c>
      <c r="G9" s="7">
        <v>1973</v>
      </c>
      <c r="H9" s="6">
        <v>1</v>
      </c>
      <c r="I9" s="6">
        <v>151</v>
      </c>
      <c r="J9" s="6">
        <f t="shared" si="0"/>
        <v>151</v>
      </c>
      <c r="K9" s="6">
        <v>425282</v>
      </c>
      <c r="L9" s="6">
        <v>2816</v>
      </c>
      <c r="M9" s="6">
        <v>425282</v>
      </c>
      <c r="N9" t="s">
        <v>501</v>
      </c>
    </row>
    <row r="10" spans="1:14" ht="13" x14ac:dyDescent="0.15">
      <c r="A10" s="7">
        <v>2213</v>
      </c>
      <c r="B10" t="s">
        <v>22</v>
      </c>
      <c r="C10" t="str">
        <f>+VLOOKUP(A10,[1]Fastigheter!$A$1:$E$65536,3,FALSE)</f>
        <v>Centrala Huddinge</v>
      </c>
      <c r="D10" t="str">
        <f>+VLOOKUP(A10,[1]Fastigheter!$A$1:$E$65536,4,FALSE)</f>
        <v>Sjödalen</v>
      </c>
      <c r="E10" t="str">
        <f>+VLOOKUP(A10,[1]Fastigheter!$A$1:$E$65536,5,FALSE)</f>
        <v>Ridhus/Stall</v>
      </c>
      <c r="F10" t="s">
        <v>23</v>
      </c>
      <c r="G10" s="7">
        <v>1800</v>
      </c>
      <c r="H10" s="6">
        <v>1</v>
      </c>
      <c r="I10" s="6">
        <v>1554</v>
      </c>
      <c r="J10" s="6">
        <f t="shared" si="0"/>
        <v>1554</v>
      </c>
      <c r="K10" s="6">
        <v>1190851</v>
      </c>
      <c r="L10" s="6">
        <v>766</v>
      </c>
      <c r="M10" s="6">
        <v>1190851</v>
      </c>
      <c r="N10" t="s">
        <v>501</v>
      </c>
    </row>
    <row r="11" spans="1:14" ht="13" x14ac:dyDescent="0.15">
      <c r="A11" s="7">
        <v>2214</v>
      </c>
      <c r="B11" t="s">
        <v>24</v>
      </c>
      <c r="C11" t="str">
        <f>+VLOOKUP(A11,[1]Fastigheter!$A$1:$E$65536,3,FALSE)</f>
        <v>Centrala Huddinge</v>
      </c>
      <c r="D11" t="str">
        <f>+VLOOKUP(A11,[1]Fastigheter!$A$1:$E$65536,4,FALSE)</f>
        <v>Sjödalen</v>
      </c>
      <c r="E11" t="str">
        <f>+VLOOKUP(A11,[1]Fastigheter!$A$1:$E$65536,5,FALSE)</f>
        <v>Blandfastighet</v>
      </c>
      <c r="F11" t="s">
        <v>25</v>
      </c>
      <c r="G11" s="7">
        <v>1974</v>
      </c>
      <c r="H11" s="6">
        <v>9</v>
      </c>
      <c r="I11" s="6">
        <v>6127</v>
      </c>
      <c r="J11" s="6">
        <f t="shared" si="0"/>
        <v>6127</v>
      </c>
      <c r="K11" s="6">
        <v>6813267</v>
      </c>
      <c r="L11" s="6">
        <v>1112</v>
      </c>
      <c r="M11" s="6">
        <v>6813267</v>
      </c>
      <c r="N11" t="s">
        <v>501</v>
      </c>
    </row>
    <row r="12" spans="1:14" ht="13" x14ac:dyDescent="0.15">
      <c r="A12" s="7">
        <v>2215</v>
      </c>
      <c r="B12" t="s">
        <v>26</v>
      </c>
      <c r="C12" t="str">
        <f>+VLOOKUP(A12,[1]Fastigheter!$A$1:$E$65536,3,FALSE)</f>
        <v>Centrala Huddinge</v>
      </c>
      <c r="D12" t="str">
        <f>+VLOOKUP(A12,[1]Fastigheter!$A$1:$E$65536,4,FALSE)</f>
        <v>Sjödalen</v>
      </c>
      <c r="E12" t="str">
        <f>+VLOOKUP(A12,[1]Fastigheter!$A$1:$E$65536,5,FALSE)</f>
        <v>Boendeenhet</v>
      </c>
      <c r="F12" t="s">
        <v>27</v>
      </c>
      <c r="G12" s="7">
        <v>1981</v>
      </c>
      <c r="H12" s="6">
        <v>1</v>
      </c>
      <c r="I12" s="6">
        <v>263</v>
      </c>
      <c r="J12" s="6">
        <f t="shared" si="0"/>
        <v>263</v>
      </c>
      <c r="K12" s="6">
        <v>487704</v>
      </c>
      <c r="L12" s="6">
        <v>1854</v>
      </c>
      <c r="M12" s="6">
        <v>487704</v>
      </c>
      <c r="N12" t="s">
        <v>501</v>
      </c>
    </row>
    <row r="13" spans="1:14" ht="13" x14ac:dyDescent="0.15">
      <c r="A13" s="7">
        <v>2216</v>
      </c>
      <c r="B13" t="s">
        <v>28</v>
      </c>
      <c r="C13" t="str">
        <f>+VLOOKUP(A13,[1]Fastigheter!$A$1:$E$65536,3,FALSE)</f>
        <v>Centrala Huddinge</v>
      </c>
      <c r="D13" t="str">
        <f>+VLOOKUP(A13,[1]Fastigheter!$A$1:$E$65536,4,FALSE)</f>
        <v>Sjödalen</v>
      </c>
      <c r="E13" t="str">
        <f>+VLOOKUP(A13,[1]Fastigheter!$A$1:$E$65536,5,FALSE)</f>
        <v>Förskola</v>
      </c>
      <c r="F13" t="s">
        <v>29</v>
      </c>
      <c r="G13" s="7">
        <v>1981</v>
      </c>
      <c r="H13" s="6">
        <v>1</v>
      </c>
      <c r="I13" s="6">
        <v>245</v>
      </c>
      <c r="J13" s="6">
        <f t="shared" si="0"/>
        <v>245</v>
      </c>
      <c r="K13" s="6">
        <v>599239</v>
      </c>
      <c r="L13" s="6">
        <v>2446</v>
      </c>
      <c r="M13" s="6">
        <v>599239</v>
      </c>
      <c r="N13" t="s">
        <v>501</v>
      </c>
    </row>
    <row r="14" spans="1:14" ht="13" x14ac:dyDescent="0.15">
      <c r="A14" s="7">
        <v>2217</v>
      </c>
      <c r="B14" t="s">
        <v>30</v>
      </c>
      <c r="C14" t="str">
        <f>+VLOOKUP(A14,[1]Fastigheter!$A$1:$E$65536,3,FALSE)</f>
        <v>Centrala Huddinge</v>
      </c>
      <c r="D14" t="str">
        <f>+VLOOKUP(A14,[1]Fastigheter!$A$1:$E$65536,4,FALSE)</f>
        <v>Sjödalen</v>
      </c>
      <c r="E14" t="str">
        <f>+VLOOKUP(A14,[1]Fastigheter!$A$1:$E$65536,5,FALSE)</f>
        <v>Boendeenhet</v>
      </c>
      <c r="F14" t="s">
        <v>31</v>
      </c>
      <c r="G14" s="7">
        <v>1950</v>
      </c>
      <c r="H14" s="6">
        <v>1</v>
      </c>
      <c r="I14" s="6">
        <v>554</v>
      </c>
      <c r="J14" s="6">
        <f t="shared" si="0"/>
        <v>554</v>
      </c>
      <c r="K14" s="6">
        <v>1176004</v>
      </c>
      <c r="L14" s="6">
        <v>2123</v>
      </c>
      <c r="M14" s="6">
        <v>1176004</v>
      </c>
      <c r="N14" t="s">
        <v>501</v>
      </c>
    </row>
    <row r="15" spans="1:14" ht="13" x14ac:dyDescent="0.15">
      <c r="A15" s="7">
        <v>2218</v>
      </c>
      <c r="B15" t="s">
        <v>32</v>
      </c>
      <c r="C15" t="str">
        <f>+VLOOKUP(A15,[1]Fastigheter!$A$1:$E$65536,3,FALSE)</f>
        <v>Centrala Huddinge</v>
      </c>
      <c r="D15" t="str">
        <f>+VLOOKUP(A15,[1]Fastigheter!$A$1:$E$65536,4,FALSE)</f>
        <v>Sjödalen</v>
      </c>
      <c r="E15" t="str">
        <f>+VLOOKUP(A15,[1]Fastigheter!$A$1:$E$65536,5,FALSE)</f>
        <v>Förskola</v>
      </c>
      <c r="F15" t="s">
        <v>33</v>
      </c>
      <c r="G15" s="7">
        <v>1956</v>
      </c>
      <c r="H15" s="6">
        <v>1</v>
      </c>
      <c r="I15" s="6">
        <v>820</v>
      </c>
      <c r="J15" s="6">
        <f t="shared" si="0"/>
        <v>820</v>
      </c>
      <c r="K15" s="6">
        <v>2069899</v>
      </c>
      <c r="L15" s="6">
        <v>2524</v>
      </c>
      <c r="M15" s="6">
        <v>2069899</v>
      </c>
      <c r="N15" t="s">
        <v>501</v>
      </c>
    </row>
    <row r="16" spans="1:14" ht="13" x14ac:dyDescent="0.15">
      <c r="A16" s="7">
        <v>2230</v>
      </c>
      <c r="B16" t="s">
        <v>35</v>
      </c>
      <c r="C16" t="str">
        <f>+VLOOKUP(A16,[1]Fastigheter!$A$1:$E$65536,3,FALSE)</f>
        <v>Centrala Huddinge</v>
      </c>
      <c r="D16" t="str">
        <f>+VLOOKUP(A16,[1]Fastigheter!$A$1:$E$65536,4,FALSE)</f>
        <v>Sjödalen</v>
      </c>
      <c r="E16" t="str">
        <f>+VLOOKUP(A16,[1]Fastigheter!$A$1:$E$65536,5,FALSE)</f>
        <v>Grundskola</v>
      </c>
      <c r="F16" t="s">
        <v>36</v>
      </c>
      <c r="G16" s="7">
        <v>1922</v>
      </c>
      <c r="H16" s="6">
        <v>3</v>
      </c>
      <c r="I16" s="6">
        <v>12755</v>
      </c>
      <c r="J16" s="6">
        <f t="shared" si="0"/>
        <v>12755</v>
      </c>
      <c r="K16" s="6">
        <v>5009165</v>
      </c>
      <c r="L16" s="6">
        <v>393</v>
      </c>
      <c r="M16" s="6">
        <v>5009165</v>
      </c>
      <c r="N16" t="s">
        <v>501</v>
      </c>
    </row>
    <row r="17" spans="1:14" ht="13" x14ac:dyDescent="0.15">
      <c r="A17" s="7">
        <v>2231</v>
      </c>
      <c r="B17" t="s">
        <v>37</v>
      </c>
      <c r="C17" t="str">
        <f>+VLOOKUP(A17,[1]Fastigheter!$A$1:$E$65536,3,FALSE)</f>
        <v>Centrala Huddinge</v>
      </c>
      <c r="D17" t="str">
        <f>+VLOOKUP(A17,[1]Fastigheter!$A$1:$E$65536,4,FALSE)</f>
        <v>Sjödalen</v>
      </c>
      <c r="E17" t="str">
        <f>+VLOOKUP(A17,[1]Fastigheter!$A$1:$E$65536,5,FALSE)</f>
        <v>Grundskola</v>
      </c>
      <c r="F17" t="s">
        <v>38</v>
      </c>
      <c r="G17" s="7">
        <v>1954</v>
      </c>
      <c r="H17" s="6">
        <v>1</v>
      </c>
      <c r="I17" s="6">
        <v>4188</v>
      </c>
      <c r="J17" s="6">
        <f t="shared" si="0"/>
        <v>4188</v>
      </c>
      <c r="K17" s="6">
        <v>3952431</v>
      </c>
      <c r="L17" s="6">
        <v>944</v>
      </c>
      <c r="M17" s="6">
        <v>3952431</v>
      </c>
      <c r="N17" t="s">
        <v>501</v>
      </c>
    </row>
    <row r="18" spans="1:14" ht="13" x14ac:dyDescent="0.15">
      <c r="A18" s="7">
        <v>2232</v>
      </c>
      <c r="B18" t="s">
        <v>39</v>
      </c>
      <c r="C18" t="str">
        <f>+VLOOKUP(A18,[1]Fastigheter!$A$1:$E$65536,3,FALSE)</f>
        <v>Centrala Huddinge</v>
      </c>
      <c r="D18" t="str">
        <f>+VLOOKUP(A18,[1]Fastigheter!$A$1:$E$65536,4,FALSE)</f>
        <v>Sjödalen</v>
      </c>
      <c r="E18" t="str">
        <f>+VLOOKUP(A18,[1]Fastigheter!$A$1:$E$65536,5,FALSE)</f>
        <v>Förskola</v>
      </c>
      <c r="F18" t="s">
        <v>40</v>
      </c>
      <c r="G18" s="7">
        <v>2006</v>
      </c>
      <c r="H18" s="6">
        <v>2</v>
      </c>
      <c r="I18" s="6">
        <v>1193</v>
      </c>
      <c r="J18" s="6">
        <f t="shared" si="0"/>
        <v>1193</v>
      </c>
      <c r="K18" s="6">
        <v>3710849</v>
      </c>
      <c r="L18" s="6">
        <v>3111</v>
      </c>
      <c r="M18" s="6">
        <v>3710849</v>
      </c>
      <c r="N18" t="s">
        <v>501</v>
      </c>
    </row>
    <row r="19" spans="1:14" ht="13" x14ac:dyDescent="0.15">
      <c r="A19" s="7">
        <v>2233</v>
      </c>
      <c r="B19" t="s">
        <v>41</v>
      </c>
      <c r="C19" t="str">
        <f>+VLOOKUP(A19,[1]Fastigheter!$A$1:$E$65536,3,FALSE)</f>
        <v>Centrala Huddinge</v>
      </c>
      <c r="D19" t="str">
        <f>+VLOOKUP(A19,[1]Fastigheter!$A$1:$E$65536,4,FALSE)</f>
        <v>Sjödalen</v>
      </c>
      <c r="E19" t="str">
        <f>+VLOOKUP(A19,[1]Fastigheter!$A$1:$E$65536,5,FALSE)</f>
        <v>Grundskola</v>
      </c>
      <c r="F19" t="s">
        <v>42</v>
      </c>
      <c r="G19" s="7">
        <v>2003</v>
      </c>
      <c r="H19" s="6">
        <v>1</v>
      </c>
      <c r="I19" s="6">
        <v>7952</v>
      </c>
      <c r="J19" s="6">
        <f t="shared" si="0"/>
        <v>7952</v>
      </c>
      <c r="K19" s="6">
        <v>10350069</v>
      </c>
      <c r="L19" s="6">
        <v>1302</v>
      </c>
      <c r="M19" s="6">
        <v>10350069</v>
      </c>
      <c r="N19" t="s">
        <v>501</v>
      </c>
    </row>
    <row r="20" spans="1:14" ht="13" x14ac:dyDescent="0.15">
      <c r="A20" s="7">
        <v>2260</v>
      </c>
      <c r="B20" t="s">
        <v>43</v>
      </c>
      <c r="C20" t="str">
        <f>+VLOOKUP(A20,[1]Fastigheter!$A$1:$E$65536,3,FALSE)</f>
        <v>Centrala Huddinge</v>
      </c>
      <c r="D20" t="str">
        <f>+VLOOKUP(A20,[1]Fastigheter!$A$1:$E$65536,4,FALSE)</f>
        <v>Sjödalen</v>
      </c>
      <c r="E20" t="str">
        <f>+VLOOKUP(A20,[1]Fastigheter!$A$1:$E$65536,5,FALSE)</f>
        <v>Förskola</v>
      </c>
      <c r="F20" t="s">
        <v>44</v>
      </c>
      <c r="G20" s="7">
        <v>1977</v>
      </c>
      <c r="H20" s="6">
        <v>2</v>
      </c>
      <c r="I20" s="6">
        <v>984</v>
      </c>
      <c r="J20" s="6">
        <f t="shared" si="0"/>
        <v>984</v>
      </c>
      <c r="K20" s="6">
        <v>1227860</v>
      </c>
      <c r="L20" s="6">
        <v>1248</v>
      </c>
      <c r="M20" s="6">
        <v>1227860</v>
      </c>
      <c r="N20" t="s">
        <v>501</v>
      </c>
    </row>
    <row r="21" spans="1:14" ht="13" x14ac:dyDescent="0.15">
      <c r="A21" s="7">
        <v>2261</v>
      </c>
      <c r="B21" t="s">
        <v>45</v>
      </c>
      <c r="C21" t="str">
        <f>+VLOOKUP(A21,[1]Fastigheter!$A$1:$E$65536,3,FALSE)</f>
        <v>Centrala Huddinge</v>
      </c>
      <c r="D21" t="str">
        <f>+VLOOKUP(A21,[1]Fastigheter!$A$1:$E$65536,4,FALSE)</f>
        <v>Sjödalen</v>
      </c>
      <c r="E21" t="str">
        <f>+VLOOKUP(A21,[1]Fastigheter!$A$1:$E$65536,5,FALSE)</f>
        <v>Förskola</v>
      </c>
      <c r="F21" t="s">
        <v>46</v>
      </c>
      <c r="G21" s="7">
        <v>1978</v>
      </c>
      <c r="H21" s="6">
        <v>0</v>
      </c>
      <c r="I21" s="6">
        <v>0</v>
      </c>
      <c r="J21" s="6">
        <f t="shared" si="0"/>
        <v>0</v>
      </c>
      <c r="K21" s="6">
        <v>0</v>
      </c>
      <c r="L21" s="6">
        <v>0</v>
      </c>
      <c r="M21" s="6">
        <v>0</v>
      </c>
      <c r="N21" t="s">
        <v>501</v>
      </c>
    </row>
    <row r="22" spans="1:14" ht="13" x14ac:dyDescent="0.15">
      <c r="A22" s="7">
        <v>2262</v>
      </c>
      <c r="B22" t="s">
        <v>47</v>
      </c>
      <c r="C22" t="str">
        <f>+VLOOKUP(A22,[1]Fastigheter!$A$1:$E$65536,3,FALSE)</f>
        <v>Centrala Huddinge</v>
      </c>
      <c r="D22" t="str">
        <f>+VLOOKUP(A22,[1]Fastigheter!$A$1:$E$65536,4,FALSE)</f>
        <v>Sjödalen</v>
      </c>
      <c r="E22" t="str">
        <f>+VLOOKUP(A22,[1]Fastigheter!$A$1:$E$65536,5,FALSE)</f>
        <v>Förskola</v>
      </c>
      <c r="F22" t="s">
        <v>48</v>
      </c>
      <c r="G22" s="7">
        <v>1975</v>
      </c>
      <c r="H22" s="6">
        <v>1</v>
      </c>
      <c r="I22" s="6">
        <v>749</v>
      </c>
      <c r="J22" s="6">
        <f t="shared" si="0"/>
        <v>749</v>
      </c>
      <c r="K22" s="6">
        <v>1070796</v>
      </c>
      <c r="L22" s="6">
        <v>1430</v>
      </c>
      <c r="M22" s="6">
        <v>1070796</v>
      </c>
      <c r="N22" t="s">
        <v>501</v>
      </c>
    </row>
    <row r="23" spans="1:14" ht="13" x14ac:dyDescent="0.15">
      <c r="A23" s="7">
        <v>2263</v>
      </c>
      <c r="B23" t="s">
        <v>49</v>
      </c>
      <c r="C23" t="str">
        <f>+VLOOKUP(A23,[1]Fastigheter!$A$1:$E$65536,3,FALSE)</f>
        <v>Centrala Huddinge</v>
      </c>
      <c r="D23" t="str">
        <f>+VLOOKUP(A23,[1]Fastigheter!$A$1:$E$65536,4,FALSE)</f>
        <v>Sjödalen</v>
      </c>
      <c r="E23" t="str">
        <f>+VLOOKUP(A23,[1]Fastigheter!$A$1:$E$65536,5,FALSE)</f>
        <v>Föreningslokal</v>
      </c>
      <c r="F23" t="s">
        <v>50</v>
      </c>
      <c r="G23" s="7">
        <v>1960</v>
      </c>
      <c r="H23" s="6">
        <v>1</v>
      </c>
      <c r="I23" s="6">
        <v>1692</v>
      </c>
      <c r="J23" s="6">
        <f t="shared" si="0"/>
        <v>1692</v>
      </c>
      <c r="K23" s="6">
        <v>1090110</v>
      </c>
      <c r="L23" s="6">
        <v>644</v>
      </c>
      <c r="M23" s="6">
        <v>1090110</v>
      </c>
      <c r="N23" t="s">
        <v>501</v>
      </c>
    </row>
    <row r="24" spans="1:14" ht="13" x14ac:dyDescent="0.15">
      <c r="A24" s="7">
        <v>2265</v>
      </c>
      <c r="B24" t="s">
        <v>51</v>
      </c>
      <c r="C24" t="str">
        <f>+VLOOKUP(A24,[1]Fastigheter!$A$1:$E$65536,3,FALSE)</f>
        <v>Centrala Huddinge</v>
      </c>
      <c r="D24" t="str">
        <f>+VLOOKUP(A24,[1]Fastigheter!$A$1:$E$65536,4,FALSE)</f>
        <v>Sjödalen</v>
      </c>
      <c r="E24" t="str">
        <f>+VLOOKUP(A24,[1]Fastigheter!$A$1:$E$65536,5,FALSE)</f>
        <v>Förskola</v>
      </c>
      <c r="F24" t="s">
        <v>52</v>
      </c>
      <c r="G24" s="7">
        <v>1962</v>
      </c>
      <c r="H24" s="6">
        <v>0</v>
      </c>
      <c r="I24" s="6">
        <v>0</v>
      </c>
      <c r="J24" s="6">
        <f t="shared" si="0"/>
        <v>0</v>
      </c>
      <c r="K24" s="6">
        <v>0</v>
      </c>
      <c r="L24" s="6">
        <v>0</v>
      </c>
      <c r="M24" s="6">
        <v>0</v>
      </c>
      <c r="N24" t="s">
        <v>501</v>
      </c>
    </row>
    <row r="25" spans="1:14" ht="13" x14ac:dyDescent="0.15">
      <c r="A25" s="7">
        <v>2268</v>
      </c>
      <c r="B25" t="s">
        <v>53</v>
      </c>
      <c r="C25" t="str">
        <f>+VLOOKUP(A25,[1]Fastigheter!$A$1:$E$65536,3,FALSE)</f>
        <v>Centrala Huddinge</v>
      </c>
      <c r="D25" t="str">
        <f>+VLOOKUP(A25,[1]Fastigheter!$A$1:$E$65536,4,FALSE)</f>
        <v>Sjödalen</v>
      </c>
      <c r="E25" t="str">
        <f>+VLOOKUP(A25,[1]Fastigheter!$A$1:$E$65536,5,FALSE)</f>
        <v>Förskola</v>
      </c>
      <c r="F25" t="s">
        <v>54</v>
      </c>
      <c r="G25" s="7">
        <v>1979</v>
      </c>
      <c r="H25" s="6">
        <v>2</v>
      </c>
      <c r="I25" s="6">
        <v>713</v>
      </c>
      <c r="J25" s="6">
        <f t="shared" si="0"/>
        <v>713</v>
      </c>
      <c r="K25" s="6">
        <v>1595955</v>
      </c>
      <c r="L25" s="6">
        <v>2238</v>
      </c>
      <c r="M25" s="6">
        <v>1595955</v>
      </c>
      <c r="N25" t="s">
        <v>501</v>
      </c>
    </row>
    <row r="26" spans="1:14" ht="13" x14ac:dyDescent="0.15">
      <c r="A26" s="7">
        <v>2280</v>
      </c>
      <c r="B26" t="s">
        <v>55</v>
      </c>
      <c r="C26" t="str">
        <f>+VLOOKUP(A26,[1]Fastigheter!$A$1:$E$65536,3,FALSE)</f>
        <v>Centrala Huddinge</v>
      </c>
      <c r="D26" t="str">
        <f>+VLOOKUP(A26,[1]Fastigheter!$A$1:$E$65536,4,FALSE)</f>
        <v>Sjödalen</v>
      </c>
      <c r="E26" t="str">
        <f>+VLOOKUP(A26,[1]Fastigheter!$A$1:$E$65536,5,FALSE)</f>
        <v>Förskola</v>
      </c>
      <c r="F26" t="s">
        <v>56</v>
      </c>
      <c r="G26" s="7">
        <v>2012</v>
      </c>
      <c r="H26" s="6">
        <v>1</v>
      </c>
      <c r="I26" s="6">
        <v>845</v>
      </c>
      <c r="J26" s="6">
        <f t="shared" si="0"/>
        <v>845</v>
      </c>
      <c r="K26" s="6">
        <v>1821218</v>
      </c>
      <c r="L26" s="6">
        <v>2155</v>
      </c>
      <c r="M26" s="6">
        <v>1821218</v>
      </c>
      <c r="N26" t="s">
        <v>501</v>
      </c>
    </row>
    <row r="27" spans="1:14" ht="13" x14ac:dyDescent="0.15">
      <c r="A27" s="7">
        <v>2281</v>
      </c>
      <c r="B27" t="s">
        <v>57</v>
      </c>
      <c r="C27" t="str">
        <f>+VLOOKUP(A27,[1]Fastigheter!$A$1:$E$65536,3,FALSE)</f>
        <v>Centrala Huddinge</v>
      </c>
      <c r="D27" t="str">
        <f>+VLOOKUP(A27,[1]Fastigheter!$A$1:$E$65536,4,FALSE)</f>
        <v>Sjödalen</v>
      </c>
      <c r="E27" t="str">
        <f>+VLOOKUP(A27,[1]Fastigheter!$A$1:$E$65536,5,FALSE)</f>
        <v>Förskola</v>
      </c>
      <c r="F27" t="s">
        <v>58</v>
      </c>
      <c r="G27" s="7">
        <v>1988</v>
      </c>
      <c r="H27" s="6">
        <v>1</v>
      </c>
      <c r="I27" s="6">
        <v>881</v>
      </c>
      <c r="J27" s="6">
        <f t="shared" si="0"/>
        <v>881</v>
      </c>
      <c r="K27" s="6">
        <v>1585779</v>
      </c>
      <c r="L27" s="6">
        <v>1800</v>
      </c>
      <c r="M27" s="6">
        <v>1585779</v>
      </c>
      <c r="N27" t="s">
        <v>501</v>
      </c>
    </row>
    <row r="28" spans="1:14" ht="13" x14ac:dyDescent="0.15">
      <c r="A28" s="7">
        <v>2283</v>
      </c>
      <c r="B28" t="s">
        <v>59</v>
      </c>
      <c r="C28" t="str">
        <f>+VLOOKUP(A28,[1]Fastigheter!$A$1:$E$65536,3,FALSE)</f>
        <v>Centrala Huddinge</v>
      </c>
      <c r="D28" t="str">
        <f>+VLOOKUP(A28,[1]Fastigheter!$A$1:$E$65536,4,FALSE)</f>
        <v>Sjödalen</v>
      </c>
      <c r="E28" t="str">
        <f>+VLOOKUP(A28,[1]Fastigheter!$A$1:$E$65536,5,FALSE)</f>
        <v>Kulturfastighet</v>
      </c>
      <c r="F28" t="s">
        <v>60</v>
      </c>
      <c r="G28" s="7">
        <v>1939</v>
      </c>
      <c r="H28" s="6">
        <v>1</v>
      </c>
      <c r="I28" s="6">
        <v>560</v>
      </c>
      <c r="J28" s="6">
        <f t="shared" si="0"/>
        <v>560</v>
      </c>
      <c r="K28" s="6">
        <v>588257</v>
      </c>
      <c r="L28" s="6">
        <v>1050</v>
      </c>
      <c r="M28" s="6">
        <v>588257</v>
      </c>
      <c r="N28" t="s">
        <v>501</v>
      </c>
    </row>
    <row r="29" spans="1:14" ht="13" x14ac:dyDescent="0.15">
      <c r="A29" s="7">
        <v>2285</v>
      </c>
      <c r="B29" t="s">
        <v>61</v>
      </c>
      <c r="C29" t="str">
        <f>+VLOOKUP(A29,[1]Fastigheter!$A$1:$E$65536,3,FALSE)</f>
        <v>Centrala Huddinge</v>
      </c>
      <c r="D29" t="str">
        <f>+VLOOKUP(A29,[1]Fastigheter!$A$1:$E$65536,4,FALSE)</f>
        <v>Sjödalen</v>
      </c>
      <c r="E29" t="str">
        <f>+VLOOKUP(A29,[1]Fastigheter!$A$1:$E$65536,5,FALSE)</f>
        <v>Kulturfastighet</v>
      </c>
      <c r="F29" t="s">
        <v>62</v>
      </c>
      <c r="G29" s="7">
        <v>1927</v>
      </c>
      <c r="H29" s="6">
        <v>2</v>
      </c>
      <c r="I29" s="6">
        <v>448</v>
      </c>
      <c r="J29" s="6">
        <f t="shared" si="0"/>
        <v>448</v>
      </c>
      <c r="K29" s="6">
        <v>323026</v>
      </c>
      <c r="L29" s="6">
        <v>721</v>
      </c>
      <c r="M29" s="6">
        <v>323026</v>
      </c>
      <c r="N29" t="s">
        <v>501</v>
      </c>
    </row>
    <row r="30" spans="1:14" ht="13" x14ac:dyDescent="0.15">
      <c r="A30" s="7">
        <v>2286</v>
      </c>
      <c r="B30" t="s">
        <v>63</v>
      </c>
      <c r="C30" t="str">
        <f>+VLOOKUP(A30,[1]Fastigheter!$A$1:$E$65536,3,FALSE)</f>
        <v>Centrala Huddinge</v>
      </c>
      <c r="D30" t="str">
        <f>+VLOOKUP(A30,[1]Fastigheter!$A$1:$E$65536,4,FALSE)</f>
        <v>Sjödalen</v>
      </c>
      <c r="E30" t="str">
        <f>+VLOOKUP(A30,[1]Fastigheter!$A$1:$E$65536,5,FALSE)</f>
        <v>Kontor</v>
      </c>
      <c r="F30" t="s">
        <v>64</v>
      </c>
      <c r="G30" s="7">
        <v>1947</v>
      </c>
      <c r="H30" s="6">
        <v>3</v>
      </c>
      <c r="I30" s="6">
        <v>10742</v>
      </c>
      <c r="J30" s="6">
        <f t="shared" si="0"/>
        <v>10742</v>
      </c>
      <c r="K30" s="6">
        <v>10295902</v>
      </c>
      <c r="L30" s="6">
        <v>958</v>
      </c>
      <c r="M30" s="6">
        <v>10295902</v>
      </c>
      <c r="N30" t="s">
        <v>501</v>
      </c>
    </row>
    <row r="31" spans="1:14" ht="13" x14ac:dyDescent="0.15">
      <c r="A31" s="7">
        <v>2288</v>
      </c>
      <c r="B31" t="s">
        <v>65</v>
      </c>
      <c r="C31" t="str">
        <f>+VLOOKUP(A31,[1]Fastigheter!$A$1:$E$65536,3,FALSE)</f>
        <v>Centrala Huddinge</v>
      </c>
      <c r="D31" t="str">
        <f>+VLOOKUP(A31,[1]Fastigheter!$A$1:$E$65536,4,FALSE)</f>
        <v>Sjödalen</v>
      </c>
      <c r="E31" t="str">
        <f>+VLOOKUP(A31,[1]Fastigheter!$A$1:$E$65536,5,FALSE)</f>
        <v>Kontor</v>
      </c>
      <c r="F31" t="s">
        <v>66</v>
      </c>
      <c r="G31" s="7">
        <v>1973</v>
      </c>
      <c r="H31" s="6">
        <v>3</v>
      </c>
      <c r="I31" s="6">
        <v>9597</v>
      </c>
      <c r="J31" s="6">
        <f t="shared" si="0"/>
        <v>9597</v>
      </c>
      <c r="K31" s="6">
        <v>7560501</v>
      </c>
      <c r="L31" s="6">
        <v>788</v>
      </c>
      <c r="M31" s="6">
        <v>7560501</v>
      </c>
      <c r="N31" t="s">
        <v>501</v>
      </c>
    </row>
    <row r="32" spans="1:14" ht="13" x14ac:dyDescent="0.15">
      <c r="A32" s="7">
        <v>2289</v>
      </c>
      <c r="B32" t="s">
        <v>67</v>
      </c>
      <c r="C32" t="str">
        <f>+VLOOKUP(A32,[1]Fastigheter!$A$1:$E$65536,3,FALSE)</f>
        <v>Centrala Huddinge</v>
      </c>
      <c r="D32" t="str">
        <f>+VLOOKUP(A32,[1]Fastigheter!$A$1:$E$65536,4,FALSE)</f>
        <v>Sjödalen</v>
      </c>
      <c r="E32" t="str">
        <f>+VLOOKUP(A32,[1]Fastigheter!$A$1:$E$65536,5,FALSE)</f>
        <v>Kontor</v>
      </c>
      <c r="F32" t="s">
        <v>68</v>
      </c>
      <c r="G32" s="7">
        <v>1955</v>
      </c>
      <c r="H32" s="6">
        <v>3</v>
      </c>
      <c r="I32" s="6">
        <v>2134</v>
      </c>
      <c r="J32" s="6">
        <f t="shared" si="0"/>
        <v>2134</v>
      </c>
      <c r="K32" s="6">
        <v>3225275</v>
      </c>
      <c r="L32" s="6">
        <v>1511</v>
      </c>
      <c r="M32" s="6">
        <v>3225275</v>
      </c>
      <c r="N32" t="s">
        <v>501</v>
      </c>
    </row>
    <row r="33" spans="1:14" ht="13" x14ac:dyDescent="0.15">
      <c r="A33" s="7">
        <v>2301</v>
      </c>
      <c r="B33" t="s">
        <v>69</v>
      </c>
      <c r="C33" t="str">
        <f>+VLOOKUP(A33,[1]Fastigheter!$A$1:$E$65536,3,FALSE)</f>
        <v>Centrala Huddinge</v>
      </c>
      <c r="D33" t="str">
        <f>+VLOOKUP(A33,[1]Fastigheter!$A$1:$E$65536,4,FALSE)</f>
        <v>Fullersta</v>
      </c>
      <c r="E33" t="str">
        <f>+VLOOKUP(A33,[1]Fastigheter!$A$1:$E$65536,5,FALSE)</f>
        <v>Brandstation</v>
      </c>
      <c r="F33" t="s">
        <v>70</v>
      </c>
      <c r="G33" s="7">
        <v>1980</v>
      </c>
      <c r="H33" s="6">
        <v>2</v>
      </c>
      <c r="I33" s="6">
        <v>4472</v>
      </c>
      <c r="J33" s="6">
        <f t="shared" si="0"/>
        <v>4472</v>
      </c>
      <c r="K33" s="6">
        <v>5939937</v>
      </c>
      <c r="L33" s="6">
        <v>1328</v>
      </c>
      <c r="M33" s="6">
        <v>5939937</v>
      </c>
      <c r="N33" t="s">
        <v>501</v>
      </c>
    </row>
    <row r="34" spans="1:14" ht="13" x14ac:dyDescent="0.15">
      <c r="A34" s="7">
        <v>2302</v>
      </c>
      <c r="B34" t="s">
        <v>71</v>
      </c>
      <c r="C34" t="str">
        <f>+VLOOKUP(A34,[1]Fastigheter!$A$1:$E$65536,3,FALSE)</f>
        <v>Centrala Huddinge</v>
      </c>
      <c r="D34" t="str">
        <f>+VLOOKUP(A34,[1]Fastigheter!$A$1:$E$65536,4,FALSE)</f>
        <v>Fullersta</v>
      </c>
      <c r="E34" t="str">
        <f>+VLOOKUP(A34,[1]Fastigheter!$A$1:$E$65536,5,FALSE)</f>
        <v>Förskola</v>
      </c>
      <c r="F34" t="s">
        <v>72</v>
      </c>
      <c r="G34" s="7">
        <v>0</v>
      </c>
      <c r="H34" s="6">
        <v>1</v>
      </c>
      <c r="I34" s="6">
        <v>608</v>
      </c>
      <c r="J34" s="6">
        <f t="shared" si="0"/>
        <v>608</v>
      </c>
      <c r="K34" s="6">
        <v>1038511</v>
      </c>
      <c r="L34" s="6">
        <v>1708</v>
      </c>
      <c r="M34" s="6">
        <v>1038511</v>
      </c>
      <c r="N34" t="s">
        <v>501</v>
      </c>
    </row>
    <row r="35" spans="1:14" ht="13" x14ac:dyDescent="0.15">
      <c r="A35" s="7">
        <v>2303</v>
      </c>
      <c r="B35" t="s">
        <v>73</v>
      </c>
      <c r="C35" t="str">
        <f>+VLOOKUP(A35,[1]Fastigheter!$A$1:$E$65536,3,FALSE)</f>
        <v>Centrala Huddinge</v>
      </c>
      <c r="D35" t="str">
        <f>+VLOOKUP(A35,[1]Fastigheter!$A$1:$E$65536,4,FALSE)</f>
        <v>Fullersta</v>
      </c>
      <c r="E35" t="str">
        <f>+VLOOKUP(A35,[1]Fastigheter!$A$1:$E$65536,5,FALSE)</f>
        <v>Kulturfastighet</v>
      </c>
      <c r="F35" t="s">
        <v>74</v>
      </c>
      <c r="G35" s="7">
        <v>1938</v>
      </c>
      <c r="H35" s="6">
        <v>3</v>
      </c>
      <c r="I35" s="6">
        <v>849</v>
      </c>
      <c r="J35" s="6">
        <f t="shared" si="0"/>
        <v>849</v>
      </c>
      <c r="K35" s="6">
        <v>2555841</v>
      </c>
      <c r="L35" s="6">
        <v>3010</v>
      </c>
      <c r="M35" s="6">
        <v>2555841</v>
      </c>
      <c r="N35" t="s">
        <v>501</v>
      </c>
    </row>
    <row r="36" spans="1:14" ht="13" x14ac:dyDescent="0.15">
      <c r="A36" s="7">
        <v>2310</v>
      </c>
      <c r="B36" t="s">
        <v>75</v>
      </c>
      <c r="C36" t="str">
        <f>+VLOOKUP(A36,[1]Fastigheter!$A$1:$E$65536,3,FALSE)</f>
        <v>Centrala Huddinge</v>
      </c>
      <c r="D36" t="str">
        <f>+VLOOKUP(A36,[1]Fastigheter!$A$1:$E$65536,4,FALSE)</f>
        <v>Fullersta</v>
      </c>
      <c r="E36" t="str">
        <f>+VLOOKUP(A36,[1]Fastigheter!$A$1:$E$65536,5,FALSE)</f>
        <v>Idrottsplats</v>
      </c>
      <c r="F36" t="s">
        <v>76</v>
      </c>
      <c r="G36" s="7">
        <v>1983</v>
      </c>
      <c r="H36" s="6">
        <v>5</v>
      </c>
      <c r="I36" s="6">
        <v>4286</v>
      </c>
      <c r="J36" s="6">
        <f t="shared" si="0"/>
        <v>4286</v>
      </c>
      <c r="K36" s="6">
        <v>8823348</v>
      </c>
      <c r="L36" s="6">
        <v>2059</v>
      </c>
      <c r="M36" s="6">
        <v>8823348</v>
      </c>
      <c r="N36" t="s">
        <v>501</v>
      </c>
    </row>
    <row r="37" spans="1:14" ht="13" x14ac:dyDescent="0.15">
      <c r="A37" s="7">
        <v>2311</v>
      </c>
      <c r="B37" t="s">
        <v>77</v>
      </c>
      <c r="C37" t="str">
        <f>+VLOOKUP(A37,[1]Fastigheter!$A$1:$E$65536,3,FALSE)</f>
        <v>Centrala Huddinge</v>
      </c>
      <c r="D37" t="str">
        <f>+VLOOKUP(A37,[1]Fastigheter!$A$1:$E$65536,4,FALSE)</f>
        <v>Fullersta</v>
      </c>
      <c r="E37" t="str">
        <f>+VLOOKUP(A37,[1]Fastigheter!$A$1:$E$65536,5,FALSE)</f>
        <v>Förskola</v>
      </c>
      <c r="F37" t="s">
        <v>78</v>
      </c>
      <c r="G37" s="7">
        <v>2013</v>
      </c>
      <c r="H37" s="6">
        <v>1</v>
      </c>
      <c r="I37" s="6">
        <v>845</v>
      </c>
      <c r="J37" s="6">
        <f t="shared" si="0"/>
        <v>845</v>
      </c>
      <c r="K37" s="6">
        <v>1977400</v>
      </c>
      <c r="L37" s="6">
        <v>2340</v>
      </c>
      <c r="M37" s="6">
        <v>1977400</v>
      </c>
      <c r="N37" t="s">
        <v>501</v>
      </c>
    </row>
    <row r="38" spans="1:14" ht="13" x14ac:dyDescent="0.15">
      <c r="A38" s="7">
        <v>2317</v>
      </c>
      <c r="B38" t="s">
        <v>79</v>
      </c>
      <c r="C38" t="str">
        <f>+VLOOKUP(A38,[1]Fastigheter!$A$1:$E$65536,3,FALSE)</f>
        <v>Centrala Huddinge</v>
      </c>
      <c r="D38" t="str">
        <f>+VLOOKUP(A38,[1]Fastigheter!$A$1:$E$65536,4,FALSE)</f>
        <v>Fullersta</v>
      </c>
      <c r="E38" t="str">
        <f>+VLOOKUP(A38,[1]Fastigheter!$A$1:$E$65536,5,FALSE)</f>
        <v>Kulturfastighet</v>
      </c>
      <c r="F38" t="s">
        <v>80</v>
      </c>
      <c r="G38" s="7">
        <v>1932</v>
      </c>
      <c r="H38" s="6">
        <v>2</v>
      </c>
      <c r="I38" s="6">
        <v>702</v>
      </c>
      <c r="J38" s="6">
        <f t="shared" si="0"/>
        <v>702</v>
      </c>
      <c r="K38" s="6">
        <v>529808</v>
      </c>
      <c r="L38" s="6">
        <v>755</v>
      </c>
      <c r="M38" s="6">
        <v>529808</v>
      </c>
      <c r="N38" t="s">
        <v>501</v>
      </c>
    </row>
    <row r="39" spans="1:14" ht="13" x14ac:dyDescent="0.15">
      <c r="A39" s="7">
        <v>2340</v>
      </c>
      <c r="B39" t="s">
        <v>81</v>
      </c>
      <c r="C39" t="str">
        <f>+VLOOKUP(A39,[1]Fastigheter!$A$1:$E$65536,3,FALSE)</f>
        <v>Centrala Huddinge</v>
      </c>
      <c r="D39" t="str">
        <f>+VLOOKUP(A39,[1]Fastigheter!$A$1:$E$65536,4,FALSE)</f>
        <v>Fullersta</v>
      </c>
      <c r="E39" t="str">
        <f>+VLOOKUP(A39,[1]Fastigheter!$A$1:$E$65536,5,FALSE)</f>
        <v>Grundskola</v>
      </c>
      <c r="F39" t="s">
        <v>82</v>
      </c>
      <c r="G39" s="7">
        <v>1963</v>
      </c>
      <c r="H39" s="6">
        <v>1</v>
      </c>
      <c r="I39" s="6">
        <v>9843</v>
      </c>
      <c r="J39" s="6">
        <f t="shared" si="0"/>
        <v>9843</v>
      </c>
      <c r="K39" s="6">
        <v>10384301</v>
      </c>
      <c r="L39" s="6">
        <v>1055</v>
      </c>
      <c r="M39" s="6">
        <v>10384301</v>
      </c>
      <c r="N39" t="s">
        <v>501</v>
      </c>
    </row>
    <row r="40" spans="1:14" ht="13" x14ac:dyDescent="0.15">
      <c r="A40" s="7">
        <v>2341</v>
      </c>
      <c r="B40" t="s">
        <v>83</v>
      </c>
      <c r="C40" t="str">
        <f>+VLOOKUP(A40,[1]Fastigheter!$A$1:$E$65536,3,FALSE)</f>
        <v>Centrala Huddinge</v>
      </c>
      <c r="D40" t="str">
        <f>+VLOOKUP(A40,[1]Fastigheter!$A$1:$E$65536,4,FALSE)</f>
        <v>Fullersta</v>
      </c>
      <c r="E40" t="str">
        <f>+VLOOKUP(A40,[1]Fastigheter!$A$1:$E$65536,5,FALSE)</f>
        <v>Grundskola</v>
      </c>
      <c r="F40" t="s">
        <v>84</v>
      </c>
      <c r="G40" s="7">
        <v>1977</v>
      </c>
      <c r="H40" s="6">
        <v>1</v>
      </c>
      <c r="I40" s="6">
        <v>2147</v>
      </c>
      <c r="J40" s="6">
        <f t="shared" si="0"/>
        <v>2147</v>
      </c>
      <c r="K40" s="6">
        <v>4104253</v>
      </c>
      <c r="L40" s="6">
        <v>1912</v>
      </c>
      <c r="M40" s="6">
        <v>4104253</v>
      </c>
      <c r="N40" t="s">
        <v>501</v>
      </c>
    </row>
    <row r="41" spans="1:14" ht="13" x14ac:dyDescent="0.15">
      <c r="A41" s="7">
        <v>2364</v>
      </c>
      <c r="B41" t="s">
        <v>85</v>
      </c>
      <c r="C41" t="str">
        <f>+VLOOKUP(A41,[1]Fastigheter!$A$1:$E$65536,3,FALSE)</f>
        <v>Centrala Huddinge</v>
      </c>
      <c r="D41" t="str">
        <f>+VLOOKUP(A41,[1]Fastigheter!$A$1:$E$65536,4,FALSE)</f>
        <v>Fullersta</v>
      </c>
      <c r="E41" t="str">
        <f>+VLOOKUP(A41,[1]Fastigheter!$A$1:$E$65536,5,FALSE)</f>
        <v>Förskola</v>
      </c>
      <c r="F41" t="s">
        <v>86</v>
      </c>
      <c r="G41" s="7">
        <v>1987</v>
      </c>
      <c r="H41" s="6">
        <v>1</v>
      </c>
      <c r="I41" s="6">
        <v>385</v>
      </c>
      <c r="J41" s="6">
        <f t="shared" si="0"/>
        <v>385</v>
      </c>
      <c r="K41" s="6">
        <v>817790</v>
      </c>
      <c r="L41" s="6">
        <v>2124</v>
      </c>
      <c r="M41" s="6">
        <v>817790</v>
      </c>
      <c r="N41" t="s">
        <v>501</v>
      </c>
    </row>
    <row r="42" spans="1:14" ht="13" x14ac:dyDescent="0.15">
      <c r="A42" s="7">
        <v>2366</v>
      </c>
      <c r="B42" t="s">
        <v>87</v>
      </c>
      <c r="C42" t="str">
        <f>+VLOOKUP(A42,[1]Fastigheter!$A$1:$E$65536,3,FALSE)</f>
        <v>Centrala Huddinge</v>
      </c>
      <c r="D42" t="str">
        <f>+VLOOKUP(A42,[1]Fastigheter!$A$1:$E$65536,4,FALSE)</f>
        <v>Fullersta</v>
      </c>
      <c r="E42" t="str">
        <f>+VLOOKUP(A42,[1]Fastigheter!$A$1:$E$65536,5,FALSE)</f>
        <v>Förskola</v>
      </c>
      <c r="F42" t="s">
        <v>88</v>
      </c>
      <c r="G42" s="7">
        <v>1942</v>
      </c>
      <c r="H42" s="6">
        <v>2</v>
      </c>
      <c r="I42" s="6">
        <v>519</v>
      </c>
      <c r="J42" s="6">
        <f t="shared" si="0"/>
        <v>519</v>
      </c>
      <c r="K42" s="6">
        <v>846391</v>
      </c>
      <c r="L42" s="6">
        <v>1631</v>
      </c>
      <c r="M42" s="6">
        <v>846391</v>
      </c>
      <c r="N42" t="s">
        <v>501</v>
      </c>
    </row>
    <row r="43" spans="1:14" ht="13" x14ac:dyDescent="0.15">
      <c r="A43" s="7">
        <v>2370</v>
      </c>
      <c r="B43" t="s">
        <v>89</v>
      </c>
      <c r="C43" t="str">
        <f>+VLOOKUP(A43,[1]Fastigheter!$A$1:$E$65536,3,FALSE)</f>
        <v>Centrala Huddinge</v>
      </c>
      <c r="D43" t="str">
        <f>+VLOOKUP(A43,[1]Fastigheter!$A$1:$E$65536,4,FALSE)</f>
        <v>Fullersta</v>
      </c>
      <c r="E43" t="str">
        <f>+VLOOKUP(A43,[1]Fastigheter!$A$1:$E$65536,5,FALSE)</f>
        <v>Förskola</v>
      </c>
      <c r="F43" t="s">
        <v>90</v>
      </c>
      <c r="G43" s="7">
        <v>1979</v>
      </c>
      <c r="H43" s="6">
        <v>1</v>
      </c>
      <c r="I43" s="6">
        <v>241</v>
      </c>
      <c r="J43" s="6">
        <f t="shared" si="0"/>
        <v>241</v>
      </c>
      <c r="K43" s="6">
        <v>353837</v>
      </c>
      <c r="L43" s="6">
        <v>1468</v>
      </c>
      <c r="M43" s="6">
        <v>353837</v>
      </c>
      <c r="N43" t="s">
        <v>501</v>
      </c>
    </row>
    <row r="44" spans="1:14" ht="13" x14ac:dyDescent="0.15">
      <c r="A44" s="7">
        <v>2375</v>
      </c>
      <c r="B44" t="s">
        <v>91</v>
      </c>
      <c r="C44" t="str">
        <f>+VLOOKUP(A44,[1]Fastigheter!$A$1:$E$65536,3,FALSE)</f>
        <v>Centrala Huddinge</v>
      </c>
      <c r="D44" t="str">
        <f>+VLOOKUP(A44,[1]Fastigheter!$A$1:$E$65536,4,FALSE)</f>
        <v>Fullersta</v>
      </c>
      <c r="E44" t="str">
        <f>+VLOOKUP(A44,[1]Fastigheter!$A$1:$E$65536,5,FALSE)</f>
        <v>Förskola</v>
      </c>
      <c r="F44" t="s">
        <v>92</v>
      </c>
      <c r="G44" s="7">
        <v>1980</v>
      </c>
      <c r="H44" s="6">
        <v>2</v>
      </c>
      <c r="I44" s="6">
        <v>1090</v>
      </c>
      <c r="J44" s="6">
        <f t="shared" si="0"/>
        <v>1090</v>
      </c>
      <c r="K44" s="6">
        <v>1468464</v>
      </c>
      <c r="L44" s="6">
        <v>1347</v>
      </c>
      <c r="M44" s="6">
        <v>1468464</v>
      </c>
      <c r="N44" t="s">
        <v>501</v>
      </c>
    </row>
    <row r="45" spans="1:14" ht="13" x14ac:dyDescent="0.15">
      <c r="A45" s="7">
        <v>2377</v>
      </c>
      <c r="B45" t="s">
        <v>93</v>
      </c>
      <c r="C45" t="str">
        <f>+VLOOKUP(A45,[1]Fastigheter!$A$1:$E$65536,3,FALSE)</f>
        <v>Centrala Huddinge</v>
      </c>
      <c r="D45" t="str">
        <f>+VLOOKUP(A45,[1]Fastigheter!$A$1:$E$65536,4,FALSE)</f>
        <v>Fullersta</v>
      </c>
      <c r="E45" t="str">
        <f>+VLOOKUP(A45,[1]Fastigheter!$A$1:$E$65536,5,FALSE)</f>
        <v>Förskola</v>
      </c>
      <c r="F45" t="s">
        <v>94</v>
      </c>
      <c r="G45" s="7">
        <v>1980</v>
      </c>
      <c r="H45" s="6">
        <v>1</v>
      </c>
      <c r="I45" s="6">
        <v>847</v>
      </c>
      <c r="J45" s="6">
        <f t="shared" si="0"/>
        <v>847</v>
      </c>
      <c r="K45" s="6">
        <v>1040966</v>
      </c>
      <c r="L45" s="6">
        <v>1229</v>
      </c>
      <c r="M45" s="6">
        <v>1040966</v>
      </c>
      <c r="N45" t="s">
        <v>501</v>
      </c>
    </row>
    <row r="46" spans="1:14" ht="13" x14ac:dyDescent="0.15">
      <c r="A46" s="7">
        <v>2380</v>
      </c>
      <c r="B46" t="s">
        <v>95</v>
      </c>
      <c r="C46" t="str">
        <f>+VLOOKUP(A46,[1]Fastigheter!$A$1:$E$65536,3,FALSE)</f>
        <v>Centrala Huddinge</v>
      </c>
      <c r="D46" t="str">
        <f>+VLOOKUP(A46,[1]Fastigheter!$A$1:$E$65536,4,FALSE)</f>
        <v>Fullersta</v>
      </c>
      <c r="E46" t="str">
        <f>+VLOOKUP(A46,[1]Fastigheter!$A$1:$E$65536,5,FALSE)</f>
        <v>Äldreboende</v>
      </c>
      <c r="F46" t="s">
        <v>96</v>
      </c>
      <c r="G46" s="7">
        <v>1952</v>
      </c>
      <c r="H46" s="6">
        <v>3</v>
      </c>
      <c r="I46" s="6">
        <v>5162</v>
      </c>
      <c r="J46" s="6">
        <f t="shared" si="0"/>
        <v>5162</v>
      </c>
      <c r="K46" s="6">
        <v>5355266</v>
      </c>
      <c r="L46" s="6">
        <v>1037</v>
      </c>
      <c r="M46" s="6">
        <v>5355266</v>
      </c>
      <c r="N46" t="s">
        <v>501</v>
      </c>
    </row>
    <row r="47" spans="1:14" ht="13" x14ac:dyDescent="0.15">
      <c r="A47" s="7">
        <v>3101</v>
      </c>
      <c r="B47" t="s">
        <v>97</v>
      </c>
      <c r="C47" t="str">
        <f>+VLOOKUP(A47,[1]Fastigheter!$A$1:$E$65536,3,FALSE)</f>
        <v>Flemmingsberg / Visättra</v>
      </c>
      <c r="D47" t="str">
        <f>+VLOOKUP(A47,[1]Fastigheter!$A$1:$E$65536,4,FALSE)</f>
        <v>Flemmingsberg</v>
      </c>
      <c r="E47" t="str">
        <f>+VLOOKUP(A47,[1]Fastigheter!$A$1:$E$65536,5,FALSE)</f>
        <v>Boendeenhet</v>
      </c>
      <c r="F47" t="s">
        <v>98</v>
      </c>
      <c r="G47" s="7">
        <v>1987</v>
      </c>
      <c r="H47" s="6">
        <v>2</v>
      </c>
      <c r="I47" s="6">
        <v>678</v>
      </c>
      <c r="J47" s="6">
        <f t="shared" si="0"/>
        <v>678</v>
      </c>
      <c r="K47" s="6">
        <v>1155053</v>
      </c>
      <c r="L47" s="6">
        <v>1704</v>
      </c>
      <c r="M47" s="6">
        <v>1155053</v>
      </c>
      <c r="N47" t="s">
        <v>501</v>
      </c>
    </row>
    <row r="48" spans="1:14" ht="13" x14ac:dyDescent="0.15">
      <c r="A48" s="7">
        <v>3112</v>
      </c>
      <c r="B48" t="s">
        <v>99</v>
      </c>
      <c r="C48" t="str">
        <f>+VLOOKUP(A48,[1]Fastigheter!$A$1:$E$65536,3,FALSE)</f>
        <v>Flemmingsberg / Visättra</v>
      </c>
      <c r="D48" t="str">
        <f>+VLOOKUP(A48,[1]Fastigheter!$A$1:$E$65536,4,FALSE)</f>
        <v>Flemmingsberg</v>
      </c>
      <c r="E48" t="str">
        <f>+VLOOKUP(A48,[1]Fastigheter!$A$1:$E$65536,5,FALSE)</f>
        <v>Grundskola och förskola</v>
      </c>
      <c r="F48" t="s">
        <v>100</v>
      </c>
      <c r="G48" s="7">
        <v>0</v>
      </c>
      <c r="H48" s="6">
        <v>1</v>
      </c>
      <c r="I48" s="6">
        <v>6304</v>
      </c>
      <c r="J48" s="6">
        <f t="shared" si="0"/>
        <v>6304</v>
      </c>
      <c r="K48" s="6">
        <v>8231258</v>
      </c>
      <c r="L48" s="6">
        <v>1306</v>
      </c>
      <c r="M48" s="6">
        <v>8231258</v>
      </c>
      <c r="N48" t="s">
        <v>501</v>
      </c>
    </row>
    <row r="49" spans="1:14" ht="13" x14ac:dyDescent="0.15">
      <c r="A49" s="7">
        <v>3113</v>
      </c>
      <c r="B49" t="s">
        <v>101</v>
      </c>
      <c r="C49" t="str">
        <f>+VLOOKUP(A49,[1]Fastigheter!$A$1:$E$65536,3,FALSE)</f>
        <v>Flemmingsberg / Visättra</v>
      </c>
      <c r="D49" t="str">
        <f>+VLOOKUP(A49,[1]Fastigheter!$A$1:$E$65536,4,FALSE)</f>
        <v>Flemmingsberg</v>
      </c>
      <c r="E49" t="str">
        <f>+VLOOKUP(A49,[1]Fastigheter!$A$1:$E$65536,5,FALSE)</f>
        <v>Boendeenhet</v>
      </c>
      <c r="F49" t="s">
        <v>102</v>
      </c>
      <c r="G49" s="7">
        <v>0</v>
      </c>
      <c r="H49" s="6">
        <v>1</v>
      </c>
      <c r="I49" s="6">
        <v>1894</v>
      </c>
      <c r="J49" s="6">
        <f t="shared" si="0"/>
        <v>1894</v>
      </c>
      <c r="K49" s="6">
        <v>8428658</v>
      </c>
      <c r="L49" s="6">
        <v>4450</v>
      </c>
      <c r="M49" s="6">
        <v>8428658</v>
      </c>
      <c r="N49" t="s">
        <v>501</v>
      </c>
    </row>
    <row r="50" spans="1:14" ht="13" x14ac:dyDescent="0.15">
      <c r="A50" s="7">
        <v>3114</v>
      </c>
      <c r="B50" t="s">
        <v>103</v>
      </c>
      <c r="C50" t="str">
        <f>+VLOOKUP(A50,[1]Fastigheter!$A$1:$E$65536,3,FALSE)</f>
        <v>Flemmingsberg / Visättra</v>
      </c>
      <c r="D50" t="str">
        <f>+VLOOKUP(A50,[1]Fastigheter!$A$1:$E$65536,4,FALSE)</f>
        <v>Flemmingsberg</v>
      </c>
      <c r="E50" t="str">
        <f>+VLOOKUP(A50,[1]Fastigheter!$A$1:$E$65536,5,FALSE)</f>
        <v>Tomtmark</v>
      </c>
      <c r="F50" t="s">
        <v>104</v>
      </c>
      <c r="G50" s="7">
        <v>0</v>
      </c>
      <c r="H50" s="6">
        <v>0</v>
      </c>
      <c r="I50" s="6">
        <v>0</v>
      </c>
      <c r="J50" s="6">
        <f t="shared" si="0"/>
        <v>0</v>
      </c>
      <c r="K50" s="6">
        <v>0</v>
      </c>
      <c r="L50" s="6">
        <v>0</v>
      </c>
      <c r="M50" s="6">
        <v>0</v>
      </c>
      <c r="N50" t="s">
        <v>501</v>
      </c>
    </row>
    <row r="51" spans="1:14" ht="13" x14ac:dyDescent="0.15">
      <c r="A51" s="7">
        <v>3115</v>
      </c>
      <c r="B51" t="s">
        <v>105</v>
      </c>
      <c r="C51" t="str">
        <f>+VLOOKUP(A51,[1]Fastigheter!$A$1:$E$65536,3,FALSE)</f>
        <v>Flemmingsberg / Visättra</v>
      </c>
      <c r="D51" t="str">
        <f>+VLOOKUP(A51,[1]Fastigheter!$A$1:$E$65536,4,FALSE)</f>
        <v>Flemmingsberg</v>
      </c>
      <c r="E51" t="str">
        <f>+VLOOKUP(A51,[1]Fastigheter!$A$1:$E$65536,5,FALSE)</f>
        <v>Tomtmark</v>
      </c>
      <c r="F51" t="s">
        <v>106</v>
      </c>
      <c r="G51" s="7">
        <v>0</v>
      </c>
      <c r="H51" s="6">
        <v>0</v>
      </c>
      <c r="I51" s="6">
        <v>0</v>
      </c>
      <c r="J51" s="6">
        <f t="shared" si="0"/>
        <v>0</v>
      </c>
      <c r="K51" s="6">
        <v>0</v>
      </c>
      <c r="L51" s="6">
        <v>0</v>
      </c>
      <c r="M51" s="6">
        <v>0</v>
      </c>
      <c r="N51" t="s">
        <v>501</v>
      </c>
    </row>
    <row r="52" spans="1:14" ht="13" x14ac:dyDescent="0.15">
      <c r="A52" s="7">
        <v>3116</v>
      </c>
      <c r="B52" t="s">
        <v>107</v>
      </c>
      <c r="C52" t="str">
        <f>+VLOOKUP(A52,[1]Fastigheter!$A$1:$E$65536,3,FALSE)</f>
        <v>Flemmingsberg / Visättra</v>
      </c>
      <c r="D52" t="str">
        <f>+VLOOKUP(A52,[1]Fastigheter!$A$1:$E$65536,4,FALSE)</f>
        <v>Flemmingsberg</v>
      </c>
      <c r="E52" t="str">
        <f>+VLOOKUP(A52,[1]Fastigheter!$A$1:$E$65536,5,FALSE)</f>
        <v>Tomtmark</v>
      </c>
      <c r="F52" t="s">
        <v>106</v>
      </c>
      <c r="G52" s="7">
        <v>0</v>
      </c>
      <c r="H52" s="6">
        <v>0</v>
      </c>
      <c r="I52" s="6">
        <v>0</v>
      </c>
      <c r="J52" s="6">
        <f t="shared" si="0"/>
        <v>0</v>
      </c>
      <c r="K52" s="6">
        <v>0</v>
      </c>
      <c r="L52" s="6">
        <v>0</v>
      </c>
      <c r="M52" s="6">
        <v>0</v>
      </c>
      <c r="N52" t="s">
        <v>501</v>
      </c>
    </row>
    <row r="53" spans="1:14" ht="13" x14ac:dyDescent="0.15">
      <c r="A53" s="7">
        <v>3121</v>
      </c>
      <c r="B53" t="s">
        <v>108</v>
      </c>
      <c r="C53" t="str">
        <f>+VLOOKUP(A53,[1]Fastigheter!$A$1:$E$65536,3,FALSE)</f>
        <v>Flemmingsberg / Visättra</v>
      </c>
      <c r="D53" t="str">
        <f>+VLOOKUP(A53,[1]Fastigheter!$A$1:$E$65536,4,FALSE)</f>
        <v>Flemmingsberg</v>
      </c>
      <c r="E53" t="str">
        <f>+VLOOKUP(A53,[1]Fastigheter!$A$1:$E$65536,5,FALSE)</f>
        <v>Grundskola</v>
      </c>
      <c r="F53" t="s">
        <v>109</v>
      </c>
      <c r="G53" s="7">
        <v>1982</v>
      </c>
      <c r="H53" s="6">
        <v>3</v>
      </c>
      <c r="I53" s="6">
        <v>6535</v>
      </c>
      <c r="J53" s="6">
        <f t="shared" si="0"/>
        <v>6535</v>
      </c>
      <c r="K53" s="6">
        <v>7011316</v>
      </c>
      <c r="L53" s="6">
        <v>1073</v>
      </c>
      <c r="M53" s="6">
        <v>7011316</v>
      </c>
      <c r="N53" t="s">
        <v>501</v>
      </c>
    </row>
    <row r="54" spans="1:14" ht="13" x14ac:dyDescent="0.15">
      <c r="A54" s="7">
        <v>3133</v>
      </c>
      <c r="B54" t="s">
        <v>110</v>
      </c>
      <c r="C54" t="str">
        <f>+VLOOKUP(A54,[1]Fastigheter!$A$1:$E$65536,3,FALSE)</f>
        <v>Flemmingsberg / Visättra</v>
      </c>
      <c r="D54" t="str">
        <f>+VLOOKUP(A54,[1]Fastigheter!$A$1:$E$65536,4,FALSE)</f>
        <v>Flemmingsberg</v>
      </c>
      <c r="E54" t="str">
        <f>+VLOOKUP(A54,[1]Fastigheter!$A$1:$E$65536,5,FALSE)</f>
        <v>Grundskola</v>
      </c>
      <c r="F54" t="s">
        <v>111</v>
      </c>
      <c r="G54" s="7">
        <v>0</v>
      </c>
      <c r="H54" s="6">
        <v>0</v>
      </c>
      <c r="I54" s="6">
        <v>0</v>
      </c>
      <c r="J54" s="6">
        <f t="shared" si="0"/>
        <v>0</v>
      </c>
      <c r="K54" s="6">
        <v>0</v>
      </c>
      <c r="L54" s="6">
        <v>0</v>
      </c>
      <c r="M54" s="6">
        <v>0</v>
      </c>
      <c r="N54" t="s">
        <v>501</v>
      </c>
    </row>
    <row r="55" spans="1:14" ht="13" x14ac:dyDescent="0.15">
      <c r="A55" s="7">
        <v>3134</v>
      </c>
      <c r="B55" t="s">
        <v>112</v>
      </c>
      <c r="C55" t="str">
        <f>+VLOOKUP(A55,[1]Fastigheter!$A$1:$E$65536,3,FALSE)</f>
        <v>Flemmingsberg / Visättra</v>
      </c>
      <c r="D55" t="str">
        <f>+VLOOKUP(A55,[1]Fastigheter!$A$1:$E$65536,4,FALSE)</f>
        <v>Flemmingsberg</v>
      </c>
      <c r="E55" t="str">
        <f>+VLOOKUP(A55,[1]Fastigheter!$A$1:$E$65536,5,FALSE)</f>
        <v>Grundskola och förskola</v>
      </c>
      <c r="F55" t="s">
        <v>113</v>
      </c>
      <c r="G55" s="7">
        <v>1949</v>
      </c>
      <c r="H55" s="6">
        <v>6</v>
      </c>
      <c r="I55" s="6">
        <v>9671</v>
      </c>
      <c r="J55" s="6">
        <f t="shared" si="0"/>
        <v>9671</v>
      </c>
      <c r="K55" s="6">
        <v>14800108</v>
      </c>
      <c r="L55" s="6">
        <v>1530</v>
      </c>
      <c r="M55" s="6">
        <v>14800108</v>
      </c>
      <c r="N55" t="s">
        <v>501</v>
      </c>
    </row>
    <row r="56" spans="1:14" ht="13" x14ac:dyDescent="0.15">
      <c r="A56" s="7">
        <v>3135</v>
      </c>
      <c r="B56" t="s">
        <v>114</v>
      </c>
      <c r="C56" t="str">
        <f>+VLOOKUP(A56,[1]Fastigheter!$A$1:$E$65536,3,FALSE)</f>
        <v>Flemmingsberg / Visättra</v>
      </c>
      <c r="D56" t="str">
        <f>+VLOOKUP(A56,[1]Fastigheter!$A$1:$E$65536,4,FALSE)</f>
        <v>Flemmingsberg</v>
      </c>
      <c r="E56" t="str">
        <f>+VLOOKUP(A56,[1]Fastigheter!$A$1:$E$65536,5,FALSE)</f>
        <v>Förskola</v>
      </c>
      <c r="F56" t="s">
        <v>115</v>
      </c>
      <c r="G56" s="7">
        <v>0</v>
      </c>
      <c r="H56" s="6">
        <v>1</v>
      </c>
      <c r="I56" s="6">
        <v>250</v>
      </c>
      <c r="J56" s="6">
        <f t="shared" si="0"/>
        <v>250</v>
      </c>
      <c r="K56" s="6">
        <v>1096116</v>
      </c>
      <c r="L56" s="6">
        <v>4384</v>
      </c>
      <c r="M56" s="6">
        <v>1096116</v>
      </c>
      <c r="N56" t="s">
        <v>501</v>
      </c>
    </row>
    <row r="57" spans="1:14" ht="13" x14ac:dyDescent="0.15">
      <c r="A57" s="7">
        <v>3136</v>
      </c>
      <c r="B57" t="s">
        <v>116</v>
      </c>
      <c r="C57" t="str">
        <f>+VLOOKUP(A57,[1]Fastigheter!$A$1:$E$65536,3,FALSE)</f>
        <v>Flemmingsberg / Visättra</v>
      </c>
      <c r="D57" t="str">
        <f>+VLOOKUP(A57,[1]Fastigheter!$A$1:$E$65536,4,FALSE)</f>
        <v>Flemmingsberg</v>
      </c>
      <c r="E57" t="str">
        <f>+VLOOKUP(A57,[1]Fastigheter!$A$1:$E$65536,5,FALSE)</f>
        <v>Förskola</v>
      </c>
      <c r="F57" t="s">
        <v>117</v>
      </c>
      <c r="G57" s="7">
        <v>2006</v>
      </c>
      <c r="H57" s="6">
        <v>1</v>
      </c>
      <c r="I57" s="6">
        <v>1684</v>
      </c>
      <c r="J57" s="6">
        <f t="shared" si="0"/>
        <v>1684</v>
      </c>
      <c r="K57" s="6">
        <v>3583464</v>
      </c>
      <c r="L57" s="6">
        <v>2128</v>
      </c>
      <c r="M57" s="6">
        <v>3583464</v>
      </c>
      <c r="N57" t="s">
        <v>501</v>
      </c>
    </row>
    <row r="58" spans="1:14" ht="13" x14ac:dyDescent="0.15">
      <c r="A58" s="7">
        <v>3137</v>
      </c>
      <c r="B58" t="s">
        <v>118</v>
      </c>
      <c r="C58" t="str">
        <f>+VLOOKUP(A58,[1]Fastigheter!$A$1:$E$65536,3,FALSE)</f>
        <v>Flemmingsberg / Visättra</v>
      </c>
      <c r="D58" t="str">
        <f>+VLOOKUP(A58,[1]Fastigheter!$A$1:$E$65536,4,FALSE)</f>
        <v>Flemmingsberg</v>
      </c>
      <c r="E58" t="str">
        <f>+VLOOKUP(A58,[1]Fastigheter!$A$1:$E$65536,5,FALSE)</f>
        <v>Grundskola</v>
      </c>
      <c r="F58" t="s">
        <v>119</v>
      </c>
      <c r="G58" s="7">
        <v>1966</v>
      </c>
      <c r="H58" s="6">
        <v>1</v>
      </c>
      <c r="I58" s="6">
        <v>4767</v>
      </c>
      <c r="J58" s="6">
        <f t="shared" si="0"/>
        <v>4767</v>
      </c>
      <c r="K58" s="6">
        <v>7109708</v>
      </c>
      <c r="L58" s="6">
        <v>1491</v>
      </c>
      <c r="M58" s="6">
        <v>7109708</v>
      </c>
      <c r="N58" t="s">
        <v>501</v>
      </c>
    </row>
    <row r="59" spans="1:14" ht="13" x14ac:dyDescent="0.15">
      <c r="A59" s="7">
        <v>3138</v>
      </c>
      <c r="B59" t="s">
        <v>120</v>
      </c>
      <c r="C59" t="str">
        <f>+VLOOKUP(A59,[1]Fastigheter!$A$1:$E$65536,3,FALSE)</f>
        <v>Flemmingsberg / Visättra</v>
      </c>
      <c r="D59" t="str">
        <f>+VLOOKUP(A59,[1]Fastigheter!$A$1:$E$65536,4,FALSE)</f>
        <v>Flemmingsberg</v>
      </c>
      <c r="E59" t="str">
        <f>+VLOOKUP(A59,[1]Fastigheter!$A$1:$E$65536,5,FALSE)</f>
        <v>Förskola</v>
      </c>
      <c r="F59" t="s">
        <v>121</v>
      </c>
      <c r="G59" s="7">
        <v>2008</v>
      </c>
      <c r="H59" s="6">
        <v>1</v>
      </c>
      <c r="I59" s="6">
        <v>829</v>
      </c>
      <c r="J59" s="6">
        <f t="shared" si="0"/>
        <v>829</v>
      </c>
      <c r="K59" s="6">
        <v>1874676</v>
      </c>
      <c r="L59" s="6">
        <v>2261</v>
      </c>
      <c r="M59" s="6">
        <v>1874676</v>
      </c>
      <c r="N59" t="s">
        <v>501</v>
      </c>
    </row>
    <row r="60" spans="1:14" ht="13" x14ac:dyDescent="0.15">
      <c r="A60" s="7">
        <v>3139</v>
      </c>
      <c r="B60" t="s">
        <v>122</v>
      </c>
      <c r="C60" t="str">
        <f>+VLOOKUP(A60,[1]Fastigheter!$A$1:$E$65536,3,FALSE)</f>
        <v>Flemmingsberg / Visättra</v>
      </c>
      <c r="D60" t="str">
        <f>+VLOOKUP(A60,[1]Fastigheter!$A$1:$E$65536,4,FALSE)</f>
        <v>Flemmingsberg</v>
      </c>
      <c r="E60" t="str">
        <f>+VLOOKUP(A60,[1]Fastigheter!$A$1:$E$65536,5,FALSE)</f>
        <v>Äldreboende</v>
      </c>
      <c r="F60" t="s">
        <v>123</v>
      </c>
      <c r="G60" s="7">
        <v>2012</v>
      </c>
      <c r="H60" s="6">
        <v>2</v>
      </c>
      <c r="I60" s="6">
        <v>6915</v>
      </c>
      <c r="J60" s="6">
        <f t="shared" si="0"/>
        <v>6915</v>
      </c>
      <c r="K60" s="6">
        <v>9454241</v>
      </c>
      <c r="L60" s="6">
        <v>1367</v>
      </c>
      <c r="M60" s="6">
        <v>9454241</v>
      </c>
      <c r="N60" t="s">
        <v>501</v>
      </c>
    </row>
    <row r="61" spans="1:14" ht="13" x14ac:dyDescent="0.15">
      <c r="A61" s="7">
        <v>3140</v>
      </c>
      <c r="B61" t="s">
        <v>124</v>
      </c>
      <c r="C61" t="str">
        <f>+VLOOKUP(A61,[1]Fastigheter!$A$1:$E$65536,3,FALSE)</f>
        <v>Flemmingsberg / Visättra</v>
      </c>
      <c r="D61" t="str">
        <f>+VLOOKUP(A61,[1]Fastigheter!$A$1:$E$65536,4,FALSE)</f>
        <v>Flemmingsberg</v>
      </c>
      <c r="E61" t="str">
        <f>+VLOOKUP(A61,[1]Fastigheter!$A$1:$E$65536,5,FALSE)</f>
        <v>Förskola</v>
      </c>
      <c r="F61" t="s">
        <v>125</v>
      </c>
      <c r="G61" s="7">
        <v>2012</v>
      </c>
      <c r="H61" s="6">
        <v>1</v>
      </c>
      <c r="I61" s="6">
        <v>845</v>
      </c>
      <c r="J61" s="6">
        <f t="shared" si="0"/>
        <v>845</v>
      </c>
      <c r="K61" s="6">
        <v>1848579</v>
      </c>
      <c r="L61" s="6">
        <v>2188</v>
      </c>
      <c r="M61" s="6">
        <v>1848579</v>
      </c>
      <c r="N61" t="s">
        <v>501</v>
      </c>
    </row>
    <row r="62" spans="1:14" ht="13" x14ac:dyDescent="0.15">
      <c r="A62" s="7">
        <v>3141</v>
      </c>
      <c r="B62" t="s">
        <v>126</v>
      </c>
      <c r="C62" t="str">
        <f>+VLOOKUP(A62,[1]Fastigheter!$A$1:$E$65536,3,FALSE)</f>
        <v>Flemmingsberg / Visättra</v>
      </c>
      <c r="D62" t="str">
        <f>+VLOOKUP(A62,[1]Fastigheter!$A$1:$E$65536,4,FALSE)</f>
        <v>Flemmingsberg</v>
      </c>
      <c r="E62" t="str">
        <f>+VLOOKUP(A62,[1]Fastigheter!$A$1:$E$65536,5,FALSE)</f>
        <v>Förskola</v>
      </c>
      <c r="F62" t="s">
        <v>127</v>
      </c>
      <c r="G62" s="7">
        <v>0</v>
      </c>
      <c r="H62" s="6">
        <v>1</v>
      </c>
      <c r="I62" s="6">
        <v>622</v>
      </c>
      <c r="J62" s="6">
        <f t="shared" si="0"/>
        <v>622</v>
      </c>
      <c r="K62" s="6">
        <v>2054326</v>
      </c>
      <c r="L62" s="6">
        <v>3303</v>
      </c>
      <c r="M62" s="6">
        <v>2054326</v>
      </c>
      <c r="N62" t="s">
        <v>502</v>
      </c>
    </row>
    <row r="63" spans="1:14" ht="13" x14ac:dyDescent="0.15">
      <c r="A63" s="7">
        <v>3143</v>
      </c>
      <c r="B63" t="s">
        <v>128</v>
      </c>
      <c r="C63" t="str">
        <f>+VLOOKUP(A63,[1]Fastigheter!$A$1:$E$65536,3,FALSE)</f>
        <v>Flemmingsberg / Visättra</v>
      </c>
      <c r="D63" t="str">
        <f>+VLOOKUP(A63,[1]Fastigheter!$A$1:$E$65536,4,FALSE)</f>
        <v>Flemmingsberg</v>
      </c>
      <c r="E63" t="str">
        <f>+VLOOKUP(A63,[1]Fastigheter!$A$1:$E$65536,5,FALSE)</f>
        <v>Grundskola</v>
      </c>
      <c r="F63" t="s">
        <v>129</v>
      </c>
      <c r="G63" s="7">
        <v>0</v>
      </c>
      <c r="H63" s="6">
        <v>3</v>
      </c>
      <c r="I63" s="6">
        <v>11999</v>
      </c>
      <c r="J63" s="6">
        <f t="shared" si="0"/>
        <v>11999</v>
      </c>
      <c r="K63" s="6">
        <v>19674057</v>
      </c>
      <c r="L63" s="6">
        <v>1640</v>
      </c>
      <c r="M63" s="6">
        <v>19674057</v>
      </c>
      <c r="N63" t="s">
        <v>501</v>
      </c>
    </row>
    <row r="64" spans="1:14" ht="13" x14ac:dyDescent="0.15">
      <c r="A64" s="7">
        <v>3144</v>
      </c>
      <c r="B64" t="s">
        <v>130</v>
      </c>
      <c r="C64" t="str">
        <f>+VLOOKUP(A64,[1]Fastigheter!$A$1:$E$65536,3,FALSE)</f>
        <v>Flemmingsberg / Visättra</v>
      </c>
      <c r="D64" t="str">
        <f>+VLOOKUP(A64,[1]Fastigheter!$A$1:$E$65536,4,FALSE)</f>
        <v>Flemmingsberg</v>
      </c>
      <c r="E64" t="str">
        <f>+VLOOKUP(A64,[1]Fastigheter!$A$1:$E$65536,5,FALSE)</f>
        <v>Sporthall</v>
      </c>
      <c r="F64" t="s">
        <v>131</v>
      </c>
      <c r="G64" s="7">
        <v>0</v>
      </c>
      <c r="H64" s="6">
        <v>1</v>
      </c>
      <c r="I64" s="6">
        <v>1890</v>
      </c>
      <c r="J64" s="6">
        <f t="shared" si="0"/>
        <v>1890</v>
      </c>
      <c r="K64" s="6">
        <v>2516622</v>
      </c>
      <c r="L64" s="6">
        <v>1332</v>
      </c>
      <c r="M64" s="6">
        <v>2516622</v>
      </c>
      <c r="N64" t="s">
        <v>501</v>
      </c>
    </row>
    <row r="65" spans="1:14" ht="13" x14ac:dyDescent="0.15">
      <c r="A65" s="7">
        <v>3154</v>
      </c>
      <c r="B65" t="s">
        <v>132</v>
      </c>
      <c r="C65" t="str">
        <f>+VLOOKUP(A65,[1]Fastigheter!$A$1:$E$65536,3,FALSE)</f>
        <v>Flemmingsberg / Visättra</v>
      </c>
      <c r="D65" t="str">
        <f>+VLOOKUP(A65,[1]Fastigheter!$A$1:$E$65536,4,FALSE)</f>
        <v>Flemmingsberg</v>
      </c>
      <c r="E65" t="str">
        <f>+VLOOKUP(A65,[1]Fastigheter!$A$1:$E$65536,5,FALSE)</f>
        <v>Förskola</v>
      </c>
      <c r="F65" t="s">
        <v>133</v>
      </c>
      <c r="G65" s="7">
        <v>2002</v>
      </c>
      <c r="H65" s="6">
        <v>2</v>
      </c>
      <c r="I65" s="6">
        <v>939</v>
      </c>
      <c r="J65" s="6">
        <f t="shared" si="0"/>
        <v>939</v>
      </c>
      <c r="K65" s="6">
        <v>2047412</v>
      </c>
      <c r="L65" s="6">
        <v>2180</v>
      </c>
      <c r="M65" s="6">
        <v>2047412</v>
      </c>
      <c r="N65" t="s">
        <v>501</v>
      </c>
    </row>
    <row r="66" spans="1:14" ht="13" x14ac:dyDescent="0.15">
      <c r="A66" s="7">
        <v>3197</v>
      </c>
      <c r="B66" t="s">
        <v>134</v>
      </c>
      <c r="C66" t="str">
        <f>+VLOOKUP(A66,[1]Fastigheter!$A$1:$E$65536,3,FALSE)</f>
        <v>Flemmingsberg / Visättra</v>
      </c>
      <c r="D66" t="str">
        <f>+VLOOKUP(A66,[1]Fastigheter!$A$1:$E$65536,4,FALSE)</f>
        <v>Flemmingsberg</v>
      </c>
      <c r="E66" t="str">
        <f>+VLOOKUP(A66,[1]Fastigheter!$A$1:$E$65536,5,FALSE)</f>
        <v>Blandfastighet</v>
      </c>
      <c r="F66" t="s">
        <v>135</v>
      </c>
      <c r="G66" s="7">
        <v>0</v>
      </c>
      <c r="H66" s="6">
        <v>1</v>
      </c>
      <c r="I66" s="6">
        <v>258</v>
      </c>
      <c r="J66" s="6">
        <f t="shared" si="0"/>
        <v>258</v>
      </c>
      <c r="K66" s="6">
        <v>333800</v>
      </c>
      <c r="L66" s="6">
        <v>1294</v>
      </c>
      <c r="M66" s="6">
        <v>333800</v>
      </c>
      <c r="N66" t="s">
        <v>501</v>
      </c>
    </row>
    <row r="67" spans="1:14" ht="13" x14ac:dyDescent="0.15">
      <c r="A67" s="7">
        <v>3199</v>
      </c>
      <c r="B67" t="s">
        <v>137</v>
      </c>
      <c r="C67" t="str">
        <f>+VLOOKUP(A67,[1]Fastigheter!$A$1:$E$65536,3,FALSE)</f>
        <v>Flemmingsberg / Visättra</v>
      </c>
      <c r="D67" t="str">
        <f>+VLOOKUP(A67,[1]Fastigheter!$A$1:$E$65536,4,FALSE)</f>
        <v>Flemmingsberg</v>
      </c>
      <c r="E67" t="str">
        <f>+VLOOKUP(A67,[1]Fastigheter!$A$1:$E$65536,5,FALSE)</f>
        <v>Blandfastighet</v>
      </c>
      <c r="F67" t="s">
        <v>138</v>
      </c>
      <c r="G67" s="7">
        <v>1985</v>
      </c>
      <c r="H67" s="6">
        <v>8</v>
      </c>
      <c r="I67" s="6">
        <v>1699</v>
      </c>
      <c r="J67" s="6">
        <f t="shared" si="0"/>
        <v>1699</v>
      </c>
      <c r="K67" s="6">
        <v>1308625</v>
      </c>
      <c r="L67" s="6">
        <v>770</v>
      </c>
      <c r="M67" s="6">
        <v>1308625</v>
      </c>
      <c r="N67" t="s">
        <v>501</v>
      </c>
    </row>
    <row r="68" spans="1:14" ht="13" x14ac:dyDescent="0.15">
      <c r="A68" s="7">
        <v>3207</v>
      </c>
      <c r="B68" t="s">
        <v>139</v>
      </c>
      <c r="C68" t="str">
        <f>+VLOOKUP(A68,[1]Fastigheter!$A$1:$E$65536,3,FALSE)</f>
        <v>Flemmingsberg / Visättra</v>
      </c>
      <c r="D68" t="str">
        <f>+VLOOKUP(A68,[1]Fastigheter!$A$1:$E$65536,4,FALSE)</f>
        <v>Visättra</v>
      </c>
      <c r="E68" t="str">
        <f>+VLOOKUP(A68,[1]Fastigheter!$A$1:$E$65536,5,FALSE)</f>
        <v>Förskola</v>
      </c>
      <c r="F68" t="s">
        <v>140</v>
      </c>
      <c r="G68" s="7">
        <v>1969</v>
      </c>
      <c r="H68" s="6">
        <v>1</v>
      </c>
      <c r="I68" s="6">
        <v>674</v>
      </c>
      <c r="J68" s="6">
        <f t="shared" si="0"/>
        <v>674</v>
      </c>
      <c r="K68" s="6">
        <v>1131877</v>
      </c>
      <c r="L68" s="6">
        <v>1679</v>
      </c>
      <c r="M68" s="6">
        <v>1131877</v>
      </c>
      <c r="N68" t="s">
        <v>501</v>
      </c>
    </row>
    <row r="69" spans="1:14" ht="13" x14ac:dyDescent="0.15">
      <c r="A69" s="7">
        <v>3233</v>
      </c>
      <c r="B69" t="s">
        <v>141</v>
      </c>
      <c r="C69" t="str">
        <f>+VLOOKUP(A69,[1]Fastigheter!$A$1:$E$65536,3,FALSE)</f>
        <v>Flemmingsberg / Visättra</v>
      </c>
      <c r="D69" t="str">
        <f>+VLOOKUP(A69,[1]Fastigheter!$A$1:$E$65536,4,FALSE)</f>
        <v>Visättra</v>
      </c>
      <c r="E69" t="str">
        <f>+VLOOKUP(A69,[1]Fastigheter!$A$1:$E$65536,5,FALSE)</f>
        <v>Grundskola</v>
      </c>
      <c r="F69" t="s">
        <v>142</v>
      </c>
      <c r="G69" s="7">
        <v>1969</v>
      </c>
      <c r="H69" s="6">
        <v>2</v>
      </c>
      <c r="I69" s="6">
        <v>3568</v>
      </c>
      <c r="J69" s="6">
        <f t="shared" ref="J69:J132" si="1">+I69</f>
        <v>3568</v>
      </c>
      <c r="K69" s="6">
        <v>4222015</v>
      </c>
      <c r="L69" s="6">
        <v>1183</v>
      </c>
      <c r="M69" s="6">
        <v>4222015</v>
      </c>
      <c r="N69" t="s">
        <v>501</v>
      </c>
    </row>
    <row r="70" spans="1:14" ht="13" x14ac:dyDescent="0.15">
      <c r="A70" s="7">
        <v>3244</v>
      </c>
      <c r="B70" t="s">
        <v>143</v>
      </c>
      <c r="C70" t="str">
        <f>+VLOOKUP(A70,[1]Fastigheter!$A$1:$E$65536,3,FALSE)</f>
        <v>Flemmingsberg / Visättra</v>
      </c>
      <c r="D70" t="str">
        <f>+VLOOKUP(A70,[1]Fastigheter!$A$1:$E$65536,4,FALSE)</f>
        <v>Visättra</v>
      </c>
      <c r="E70" t="str">
        <f>+VLOOKUP(A70,[1]Fastigheter!$A$1:$E$65536,5,FALSE)</f>
        <v>Idrottsplats</v>
      </c>
      <c r="F70" t="s">
        <v>144</v>
      </c>
      <c r="G70" s="7">
        <v>1992</v>
      </c>
      <c r="H70" s="6">
        <v>1</v>
      </c>
      <c r="I70" s="6">
        <v>4560</v>
      </c>
      <c r="J70" s="6">
        <f t="shared" si="1"/>
        <v>4560</v>
      </c>
      <c r="K70" s="6">
        <v>6671008</v>
      </c>
      <c r="L70" s="6">
        <v>1463</v>
      </c>
      <c r="M70" s="6">
        <v>6671008</v>
      </c>
      <c r="N70" t="s">
        <v>501</v>
      </c>
    </row>
    <row r="71" spans="1:14" ht="13" x14ac:dyDescent="0.15">
      <c r="A71" s="7">
        <v>3245</v>
      </c>
      <c r="B71" t="s">
        <v>145</v>
      </c>
      <c r="C71" t="str">
        <f>+VLOOKUP(A71,[1]Fastigheter!$A$1:$E$65536,3,FALSE)</f>
        <v>Flemmingsberg / Visättra</v>
      </c>
      <c r="D71" t="str">
        <f>+VLOOKUP(A71,[1]Fastigheter!$A$1:$E$65536,4,FALSE)</f>
        <v>Visättra</v>
      </c>
      <c r="E71" t="str">
        <f>+VLOOKUP(A71,[1]Fastigheter!$A$1:$E$65536,5,FALSE)</f>
        <v>Förskola</v>
      </c>
      <c r="F71" t="s">
        <v>146</v>
      </c>
      <c r="G71" s="7">
        <v>0</v>
      </c>
      <c r="H71" s="6">
        <v>1</v>
      </c>
      <c r="I71" s="6">
        <v>1068</v>
      </c>
      <c r="J71" s="6">
        <f t="shared" si="1"/>
        <v>1068</v>
      </c>
      <c r="K71" s="6">
        <v>1907070</v>
      </c>
      <c r="L71" s="6">
        <v>1786</v>
      </c>
      <c r="M71" s="6">
        <v>1907070</v>
      </c>
      <c r="N71" t="s">
        <v>501</v>
      </c>
    </row>
    <row r="72" spans="1:14" ht="13" x14ac:dyDescent="0.15">
      <c r="A72" s="7">
        <v>3246</v>
      </c>
      <c r="B72" t="s">
        <v>147</v>
      </c>
      <c r="C72" t="str">
        <f>+VLOOKUP(A72,[1]Fastigheter!$A$1:$E$65536,3,FALSE)</f>
        <v>Flemmingsberg / Visättra</v>
      </c>
      <c r="D72" t="str">
        <f>+VLOOKUP(A72,[1]Fastigheter!$A$1:$E$65536,4,FALSE)</f>
        <v>Visättra</v>
      </c>
      <c r="E72" t="str">
        <f>+VLOOKUP(A72,[1]Fastigheter!$A$1:$E$65536,5,FALSE)</f>
        <v>Förskola</v>
      </c>
      <c r="F72" t="s">
        <v>148</v>
      </c>
      <c r="G72" s="7">
        <v>2017</v>
      </c>
      <c r="H72" s="6">
        <v>1</v>
      </c>
      <c r="I72" s="6">
        <v>674</v>
      </c>
      <c r="J72" s="6">
        <f t="shared" si="1"/>
        <v>674</v>
      </c>
      <c r="K72" s="6">
        <v>3154929</v>
      </c>
      <c r="L72" s="6">
        <v>4681</v>
      </c>
      <c r="M72" s="6">
        <v>3154929</v>
      </c>
      <c r="N72" t="s">
        <v>502</v>
      </c>
    </row>
    <row r="73" spans="1:14" ht="13" x14ac:dyDescent="0.15">
      <c r="A73" s="7">
        <v>4261</v>
      </c>
      <c r="B73" t="s">
        <v>149</v>
      </c>
      <c r="C73" t="str">
        <f>+VLOOKUP(A73,[1]Fastigheter!$A$1:$E$65536,3,FALSE)</f>
        <v>Skogås/Trångsund</v>
      </c>
      <c r="D73" t="str">
        <f>+VLOOKUP(A73,[1]Fastigheter!$A$1:$E$65536,4,FALSE)</f>
        <v>Skogås</v>
      </c>
      <c r="E73" t="str">
        <f>+VLOOKUP(A73,[1]Fastigheter!$A$1:$E$65536,5,FALSE)</f>
        <v>Tomtmark</v>
      </c>
      <c r="F73" t="s">
        <v>150</v>
      </c>
      <c r="G73" s="7">
        <v>0</v>
      </c>
      <c r="H73" s="6">
        <v>0</v>
      </c>
      <c r="I73" s="6">
        <v>0</v>
      </c>
      <c r="J73" s="6">
        <f t="shared" si="1"/>
        <v>0</v>
      </c>
      <c r="K73" s="6">
        <v>0</v>
      </c>
      <c r="L73" s="6">
        <v>0</v>
      </c>
      <c r="M73" s="6">
        <v>0</v>
      </c>
      <c r="N73" t="s">
        <v>501</v>
      </c>
    </row>
    <row r="74" spans="1:14" ht="13" x14ac:dyDescent="0.15">
      <c r="A74" s="7">
        <v>4288</v>
      </c>
      <c r="B74" t="s">
        <v>151</v>
      </c>
      <c r="C74" t="str">
        <f>+VLOOKUP(A74,[1]Fastigheter!$A$1:$E$65536,3,FALSE)</f>
        <v>Skogås/Trångsund</v>
      </c>
      <c r="D74" t="str">
        <f>+VLOOKUP(A74,[1]Fastigheter!$A$1:$E$65536,4,FALSE)</f>
        <v>Skogås</v>
      </c>
      <c r="E74">
        <f>+VLOOKUP(A74,[1]Fastigheter!$A$1:$E$65536,5,FALSE)</f>
        <v>0</v>
      </c>
      <c r="F74" t="s">
        <v>152</v>
      </c>
      <c r="G74" s="7">
        <v>0</v>
      </c>
      <c r="H74" s="6">
        <v>0</v>
      </c>
      <c r="I74" s="6">
        <v>0</v>
      </c>
      <c r="J74" s="6">
        <f t="shared" si="1"/>
        <v>0</v>
      </c>
      <c r="K74" s="6">
        <v>0</v>
      </c>
      <c r="L74" s="6">
        <v>0</v>
      </c>
      <c r="M74" s="6">
        <v>0</v>
      </c>
      <c r="N74" t="s">
        <v>501</v>
      </c>
    </row>
    <row r="75" spans="1:14" ht="13" x14ac:dyDescent="0.15">
      <c r="A75" s="7">
        <v>4300</v>
      </c>
      <c r="B75" t="s">
        <v>153</v>
      </c>
      <c r="C75" t="str">
        <f>+VLOOKUP(A75,[1]Fastigheter!$A$1:$E$65536,3,FALSE)</f>
        <v>Skogås/Trångsund</v>
      </c>
      <c r="D75" t="str">
        <f>+VLOOKUP(A75,[1]Fastigheter!$A$1:$E$65536,4,FALSE)</f>
        <v>Skogås</v>
      </c>
      <c r="E75" t="str">
        <f>+VLOOKUP(A75,[1]Fastigheter!$A$1:$E$65536,5,FALSE)</f>
        <v>Förskola</v>
      </c>
      <c r="F75" t="s">
        <v>154</v>
      </c>
      <c r="G75" s="7">
        <v>1974</v>
      </c>
      <c r="H75" s="6">
        <v>1</v>
      </c>
      <c r="I75" s="6">
        <v>743</v>
      </c>
      <c r="J75" s="6">
        <f t="shared" si="1"/>
        <v>743</v>
      </c>
      <c r="K75" s="6">
        <v>846434</v>
      </c>
      <c r="L75" s="6">
        <v>1139</v>
      </c>
      <c r="M75" s="6">
        <v>846434</v>
      </c>
      <c r="N75" t="s">
        <v>501</v>
      </c>
    </row>
    <row r="76" spans="1:14" ht="13" x14ac:dyDescent="0.15">
      <c r="A76" s="7">
        <v>4303</v>
      </c>
      <c r="B76" t="s">
        <v>155</v>
      </c>
      <c r="C76" t="str">
        <f>+VLOOKUP(A76,[1]Fastigheter!$A$1:$E$65536,3,FALSE)</f>
        <v>Skogås/Trångsund</v>
      </c>
      <c r="D76" t="str">
        <f>+VLOOKUP(A76,[1]Fastigheter!$A$1:$E$65536,4,FALSE)</f>
        <v>Skogås</v>
      </c>
      <c r="E76" t="str">
        <f>+VLOOKUP(A76,[1]Fastigheter!$A$1:$E$65536,5,FALSE)</f>
        <v>Förskola</v>
      </c>
      <c r="F76" t="s">
        <v>156</v>
      </c>
      <c r="G76" s="7">
        <v>1978</v>
      </c>
      <c r="H76" s="6">
        <v>1</v>
      </c>
      <c r="I76" s="6">
        <v>825</v>
      </c>
      <c r="J76" s="6">
        <f t="shared" si="1"/>
        <v>825</v>
      </c>
      <c r="K76" s="6">
        <v>1034927</v>
      </c>
      <c r="L76" s="6">
        <v>1254</v>
      </c>
      <c r="M76" s="6">
        <v>1034927</v>
      </c>
      <c r="N76" t="s">
        <v>501</v>
      </c>
    </row>
    <row r="77" spans="1:14" ht="13" x14ac:dyDescent="0.15">
      <c r="A77" s="7">
        <v>4304</v>
      </c>
      <c r="B77" t="s">
        <v>157</v>
      </c>
      <c r="C77" t="str">
        <f>+VLOOKUP(A77,[1]Fastigheter!$A$1:$E$65536,3,FALSE)</f>
        <v>Skogås/Trångsund</v>
      </c>
      <c r="D77" t="str">
        <f>+VLOOKUP(A77,[1]Fastigheter!$A$1:$E$65536,4,FALSE)</f>
        <v>Skogås</v>
      </c>
      <c r="E77" t="str">
        <f>+VLOOKUP(A77,[1]Fastigheter!$A$1:$E$65536,5,FALSE)</f>
        <v>Förskola</v>
      </c>
      <c r="F77" t="s">
        <v>158</v>
      </c>
      <c r="G77" s="7">
        <v>1970</v>
      </c>
      <c r="H77" s="6">
        <v>1</v>
      </c>
      <c r="I77" s="6">
        <v>675</v>
      </c>
      <c r="J77" s="6">
        <f t="shared" si="1"/>
        <v>675</v>
      </c>
      <c r="K77" s="6">
        <v>741993</v>
      </c>
      <c r="L77" s="6">
        <v>1099</v>
      </c>
      <c r="M77" s="6">
        <v>741993</v>
      </c>
      <c r="N77" t="s">
        <v>501</v>
      </c>
    </row>
    <row r="78" spans="1:14" ht="13" x14ac:dyDescent="0.15">
      <c r="A78" s="7">
        <v>4305</v>
      </c>
      <c r="B78" t="s">
        <v>159</v>
      </c>
      <c r="C78" t="str">
        <f>+VLOOKUP(A78,[1]Fastigheter!$A$1:$E$65536,3,FALSE)</f>
        <v>Skogås/Trångsund</v>
      </c>
      <c r="D78" t="str">
        <f>+VLOOKUP(A78,[1]Fastigheter!$A$1:$E$65536,4,FALSE)</f>
        <v>Skogås</v>
      </c>
      <c r="E78" t="str">
        <f>+VLOOKUP(A78,[1]Fastigheter!$A$1:$E$65536,5,FALSE)</f>
        <v>Förskola</v>
      </c>
      <c r="F78" t="s">
        <v>160</v>
      </c>
      <c r="G78" s="7">
        <v>1971</v>
      </c>
      <c r="H78" s="6">
        <v>0</v>
      </c>
      <c r="I78" s="6">
        <v>0</v>
      </c>
      <c r="J78" s="6">
        <f t="shared" si="1"/>
        <v>0</v>
      </c>
      <c r="K78" s="6">
        <v>0</v>
      </c>
      <c r="L78" s="6">
        <v>0</v>
      </c>
      <c r="M78" s="6">
        <v>0</v>
      </c>
      <c r="N78" t="s">
        <v>501</v>
      </c>
    </row>
    <row r="79" spans="1:14" ht="13" x14ac:dyDescent="0.15">
      <c r="A79" s="7">
        <v>4306</v>
      </c>
      <c r="B79" t="s">
        <v>161</v>
      </c>
      <c r="C79" t="str">
        <f>+VLOOKUP(A79,[1]Fastigheter!$A$1:$E$65536,3,FALSE)</f>
        <v>Skogås/Trångsund</v>
      </c>
      <c r="D79" t="str">
        <f>+VLOOKUP(A79,[1]Fastigheter!$A$1:$E$65536,4,FALSE)</f>
        <v>Skogås</v>
      </c>
      <c r="E79" t="str">
        <f>+VLOOKUP(A79,[1]Fastigheter!$A$1:$E$65536,5,FALSE)</f>
        <v>Boendeenhet</v>
      </c>
      <c r="F79" t="s">
        <v>162</v>
      </c>
      <c r="G79" s="7">
        <v>1992</v>
      </c>
      <c r="H79" s="6">
        <v>2</v>
      </c>
      <c r="I79" s="6">
        <v>401</v>
      </c>
      <c r="J79" s="6">
        <f t="shared" si="1"/>
        <v>401</v>
      </c>
      <c r="K79" s="6">
        <v>744412</v>
      </c>
      <c r="L79" s="6">
        <v>1856</v>
      </c>
      <c r="M79" s="6">
        <v>744412</v>
      </c>
      <c r="N79" t="s">
        <v>501</v>
      </c>
    </row>
    <row r="80" spans="1:14" ht="13" x14ac:dyDescent="0.15">
      <c r="A80" s="7">
        <v>4307</v>
      </c>
      <c r="B80" t="s">
        <v>163</v>
      </c>
      <c r="C80" t="str">
        <f>+VLOOKUP(A80,[1]Fastigheter!$A$1:$E$65536,3,FALSE)</f>
        <v>Skogås/Trångsund</v>
      </c>
      <c r="D80" t="str">
        <f>+VLOOKUP(A80,[1]Fastigheter!$A$1:$E$65536,4,FALSE)</f>
        <v>Skogås</v>
      </c>
      <c r="E80" t="str">
        <f>+VLOOKUP(A80,[1]Fastigheter!$A$1:$E$65536,5,FALSE)</f>
        <v>Boendeenhet</v>
      </c>
      <c r="F80" t="s">
        <v>164</v>
      </c>
      <c r="G80" s="7">
        <v>1992</v>
      </c>
      <c r="H80" s="6">
        <v>2</v>
      </c>
      <c r="I80" s="6">
        <v>401</v>
      </c>
      <c r="J80" s="6">
        <f t="shared" si="1"/>
        <v>401</v>
      </c>
      <c r="K80" s="6">
        <v>675671</v>
      </c>
      <c r="L80" s="6">
        <v>1685</v>
      </c>
      <c r="M80" s="6">
        <v>675671</v>
      </c>
      <c r="N80" t="s">
        <v>501</v>
      </c>
    </row>
    <row r="81" spans="1:14" ht="13" x14ac:dyDescent="0.15">
      <c r="A81" s="7">
        <v>4324</v>
      </c>
      <c r="B81" t="s">
        <v>165</v>
      </c>
      <c r="C81" t="str">
        <f>+VLOOKUP(A81,[1]Fastigheter!$A$1:$E$65536,3,FALSE)</f>
        <v>Skogås/Trångsund</v>
      </c>
      <c r="D81" t="str">
        <f>+VLOOKUP(A81,[1]Fastigheter!$A$1:$E$65536,4,FALSE)</f>
        <v>Skogås</v>
      </c>
      <c r="E81" t="str">
        <f>+VLOOKUP(A81,[1]Fastigheter!$A$1:$E$65536,5,FALSE)</f>
        <v>Förskola</v>
      </c>
      <c r="F81" t="s">
        <v>166</v>
      </c>
      <c r="G81" s="7">
        <v>1980</v>
      </c>
      <c r="H81" s="6">
        <v>1</v>
      </c>
      <c r="I81" s="6">
        <v>492</v>
      </c>
      <c r="J81" s="6">
        <f t="shared" si="1"/>
        <v>492</v>
      </c>
      <c r="K81" s="6">
        <v>753443</v>
      </c>
      <c r="L81" s="6">
        <v>1531</v>
      </c>
      <c r="M81" s="6">
        <v>753443</v>
      </c>
      <c r="N81" t="s">
        <v>501</v>
      </c>
    </row>
    <row r="82" spans="1:14" ht="13" x14ac:dyDescent="0.15">
      <c r="A82" s="7">
        <v>4328</v>
      </c>
      <c r="B82" t="s">
        <v>167</v>
      </c>
      <c r="C82" t="str">
        <f>+VLOOKUP(A82,[1]Fastigheter!$A$1:$E$65536,3,FALSE)</f>
        <v>Skogås/Trångsund</v>
      </c>
      <c r="D82" t="str">
        <f>+VLOOKUP(A82,[1]Fastigheter!$A$1:$E$65536,4,FALSE)</f>
        <v>Skogås</v>
      </c>
      <c r="E82" t="str">
        <f>+VLOOKUP(A82,[1]Fastigheter!$A$1:$E$65536,5,FALSE)</f>
        <v>Förskola</v>
      </c>
      <c r="F82" t="s">
        <v>168</v>
      </c>
      <c r="G82" s="7">
        <v>1980</v>
      </c>
      <c r="H82" s="6">
        <v>1</v>
      </c>
      <c r="I82" s="6">
        <v>755</v>
      </c>
      <c r="J82" s="6">
        <f t="shared" si="1"/>
        <v>755</v>
      </c>
      <c r="K82" s="6">
        <v>855555</v>
      </c>
      <c r="L82" s="6">
        <v>1133</v>
      </c>
      <c r="M82" s="6">
        <v>855555</v>
      </c>
      <c r="N82" t="s">
        <v>501</v>
      </c>
    </row>
    <row r="83" spans="1:14" ht="13" x14ac:dyDescent="0.15">
      <c r="A83" s="7">
        <v>4333</v>
      </c>
      <c r="B83" t="s">
        <v>169</v>
      </c>
      <c r="C83" t="str">
        <f>+VLOOKUP(A83,[1]Fastigheter!$A$1:$E$65536,3,FALSE)</f>
        <v>Skogås/Trångsund</v>
      </c>
      <c r="D83" t="str">
        <f>+VLOOKUP(A83,[1]Fastigheter!$A$1:$E$65536,4,FALSE)</f>
        <v>Skogås</v>
      </c>
      <c r="E83" t="str">
        <f>+VLOOKUP(A83,[1]Fastigheter!$A$1:$E$65536,5,FALSE)</f>
        <v>Förskola</v>
      </c>
      <c r="F83" t="s">
        <v>170</v>
      </c>
      <c r="G83" s="7">
        <v>1982</v>
      </c>
      <c r="H83" s="6">
        <v>1</v>
      </c>
      <c r="I83" s="6">
        <v>650</v>
      </c>
      <c r="J83" s="6">
        <f t="shared" si="1"/>
        <v>650</v>
      </c>
      <c r="K83" s="6">
        <v>956666</v>
      </c>
      <c r="L83" s="6">
        <v>1472</v>
      </c>
      <c r="M83" s="6">
        <v>956666</v>
      </c>
      <c r="N83" t="s">
        <v>501</v>
      </c>
    </row>
    <row r="84" spans="1:14" ht="13" x14ac:dyDescent="0.15">
      <c r="A84" s="7">
        <v>4335</v>
      </c>
      <c r="B84" t="s">
        <v>171</v>
      </c>
      <c r="C84" t="str">
        <f>+VLOOKUP(A84,[1]Fastigheter!$A$1:$E$65536,3,FALSE)</f>
        <v>Skogås/Trångsund</v>
      </c>
      <c r="D84" t="str">
        <f>+VLOOKUP(A84,[1]Fastigheter!$A$1:$E$65536,4,FALSE)</f>
        <v>Skogås</v>
      </c>
      <c r="E84" t="str">
        <f>+VLOOKUP(A84,[1]Fastigheter!$A$1:$E$65536,5,FALSE)</f>
        <v>Förskola</v>
      </c>
      <c r="F84" t="s">
        <v>172</v>
      </c>
      <c r="G84" s="7">
        <v>1983</v>
      </c>
      <c r="H84" s="6">
        <v>2</v>
      </c>
      <c r="I84" s="6">
        <v>695</v>
      </c>
      <c r="J84" s="6">
        <f t="shared" si="1"/>
        <v>695</v>
      </c>
      <c r="K84" s="6">
        <v>1213701</v>
      </c>
      <c r="L84" s="6">
        <v>1746</v>
      </c>
      <c r="M84" s="6">
        <v>1213701</v>
      </c>
      <c r="N84" t="s">
        <v>501</v>
      </c>
    </row>
    <row r="85" spans="1:14" ht="13" x14ac:dyDescent="0.15">
      <c r="A85" s="7">
        <v>4344</v>
      </c>
      <c r="B85" t="s">
        <v>173</v>
      </c>
      <c r="C85" t="str">
        <f>+VLOOKUP(A85,[1]Fastigheter!$A$1:$E$65536,3,FALSE)</f>
        <v>Skogås/Trångsund</v>
      </c>
      <c r="D85" t="str">
        <f>+VLOOKUP(A85,[1]Fastigheter!$A$1:$E$65536,4,FALSE)</f>
        <v>Skogås</v>
      </c>
      <c r="E85" t="str">
        <f>+VLOOKUP(A85,[1]Fastigheter!$A$1:$E$65536,5,FALSE)</f>
        <v>Förskola</v>
      </c>
      <c r="F85" t="s">
        <v>174</v>
      </c>
      <c r="G85" s="7">
        <v>1989</v>
      </c>
      <c r="H85" s="6">
        <v>2</v>
      </c>
      <c r="I85" s="6">
        <v>1000</v>
      </c>
      <c r="J85" s="6">
        <f t="shared" si="1"/>
        <v>1000</v>
      </c>
      <c r="K85" s="6">
        <v>1525871</v>
      </c>
      <c r="L85" s="6">
        <v>1526</v>
      </c>
      <c r="M85" s="6">
        <v>1525871</v>
      </c>
      <c r="N85" t="s">
        <v>501</v>
      </c>
    </row>
    <row r="86" spans="1:14" ht="13" x14ac:dyDescent="0.15">
      <c r="A86" s="7">
        <v>4351</v>
      </c>
      <c r="B86" t="s">
        <v>175</v>
      </c>
      <c r="C86" t="str">
        <f>+VLOOKUP(A86,[1]Fastigheter!$A$1:$E$65536,3,FALSE)</f>
        <v>Skogås/Trångsund</v>
      </c>
      <c r="D86" t="str">
        <f>+VLOOKUP(A86,[1]Fastigheter!$A$1:$E$65536,4,FALSE)</f>
        <v>Skogås</v>
      </c>
      <c r="E86" t="str">
        <f>+VLOOKUP(A86,[1]Fastigheter!$A$1:$E$65536,5,FALSE)</f>
        <v>Tomtmark</v>
      </c>
      <c r="F86" t="s">
        <v>176</v>
      </c>
      <c r="G86" s="7">
        <v>1972</v>
      </c>
      <c r="H86" s="6">
        <v>0</v>
      </c>
      <c r="I86" s="6">
        <v>0</v>
      </c>
      <c r="J86" s="6">
        <f t="shared" si="1"/>
        <v>0</v>
      </c>
      <c r="K86" s="6">
        <v>0</v>
      </c>
      <c r="L86" s="6">
        <v>0</v>
      </c>
      <c r="M86" s="6">
        <v>0</v>
      </c>
      <c r="N86" t="s">
        <v>501</v>
      </c>
    </row>
    <row r="87" spans="1:14" ht="13" x14ac:dyDescent="0.15">
      <c r="A87" s="7">
        <v>4352</v>
      </c>
      <c r="B87" t="s">
        <v>177</v>
      </c>
      <c r="C87" t="str">
        <f>+VLOOKUP(A87,[1]Fastigheter!$A$1:$E$65536,3,FALSE)</f>
        <v>Skogås/Trångsund</v>
      </c>
      <c r="D87" t="str">
        <f>+VLOOKUP(A87,[1]Fastigheter!$A$1:$E$65536,4,FALSE)</f>
        <v>Skogås</v>
      </c>
      <c r="E87" t="str">
        <f>+VLOOKUP(A87,[1]Fastigheter!$A$1:$E$65536,5,FALSE)</f>
        <v>Sporthall</v>
      </c>
      <c r="F87" t="s">
        <v>178</v>
      </c>
      <c r="G87" s="7">
        <v>1969</v>
      </c>
      <c r="H87" s="6">
        <v>1</v>
      </c>
      <c r="I87" s="6">
        <v>2191</v>
      </c>
      <c r="J87" s="6">
        <f t="shared" si="1"/>
        <v>2191</v>
      </c>
      <c r="K87" s="6">
        <v>2610287</v>
      </c>
      <c r="L87" s="6">
        <v>1191</v>
      </c>
      <c r="M87" s="6">
        <v>2610287</v>
      </c>
      <c r="N87" t="s">
        <v>501</v>
      </c>
    </row>
    <row r="88" spans="1:14" ht="13" x14ac:dyDescent="0.15">
      <c r="A88" s="7">
        <v>4353</v>
      </c>
      <c r="B88" t="s">
        <v>179</v>
      </c>
      <c r="C88" t="str">
        <f>+VLOOKUP(A88,[1]Fastigheter!$A$1:$E$65536,3,FALSE)</f>
        <v>Skogås/Trångsund</v>
      </c>
      <c r="D88" t="str">
        <f>+VLOOKUP(A88,[1]Fastigheter!$A$1:$E$65536,4,FALSE)</f>
        <v>Skogås</v>
      </c>
      <c r="E88" t="str">
        <f>+VLOOKUP(A88,[1]Fastigheter!$A$1:$E$65536,5,FALSE)</f>
        <v>Sporthall</v>
      </c>
      <c r="F88" t="s">
        <v>180</v>
      </c>
      <c r="G88" s="7">
        <v>0</v>
      </c>
      <c r="H88" s="6">
        <v>1</v>
      </c>
      <c r="I88" s="6">
        <v>4251</v>
      </c>
      <c r="J88" s="6">
        <f t="shared" si="1"/>
        <v>4251</v>
      </c>
      <c r="K88" s="6">
        <v>4366300</v>
      </c>
      <c r="L88" s="6">
        <v>1027</v>
      </c>
      <c r="M88" s="6">
        <v>4366300</v>
      </c>
      <c r="N88" t="s">
        <v>501</v>
      </c>
    </row>
    <row r="89" spans="1:14" ht="13" x14ac:dyDescent="0.15">
      <c r="A89" s="7">
        <v>4370</v>
      </c>
      <c r="B89" t="s">
        <v>181</v>
      </c>
      <c r="C89" t="str">
        <f>+VLOOKUP(A89,[1]Fastigheter!$A$1:$E$65536,3,FALSE)</f>
        <v>Skogås/Trångsund</v>
      </c>
      <c r="D89" t="str">
        <f>+VLOOKUP(A89,[1]Fastigheter!$A$1:$E$65536,4,FALSE)</f>
        <v>Skogås</v>
      </c>
      <c r="E89" t="str">
        <f>+VLOOKUP(A89,[1]Fastigheter!$A$1:$E$65536,5,FALSE)</f>
        <v>Grundskola</v>
      </c>
      <c r="F89" t="s">
        <v>182</v>
      </c>
      <c r="G89" s="7">
        <v>1965</v>
      </c>
      <c r="H89" s="6">
        <v>2</v>
      </c>
      <c r="I89" s="6">
        <v>10104</v>
      </c>
      <c r="J89" s="6">
        <f t="shared" si="1"/>
        <v>10104</v>
      </c>
      <c r="K89" s="6">
        <v>8485772</v>
      </c>
      <c r="L89" s="6">
        <v>840</v>
      </c>
      <c r="M89" s="6">
        <v>8485772</v>
      </c>
      <c r="N89" t="s">
        <v>501</v>
      </c>
    </row>
    <row r="90" spans="1:14" ht="13" x14ac:dyDescent="0.15">
      <c r="A90" s="7">
        <v>4371</v>
      </c>
      <c r="B90" t="s">
        <v>183</v>
      </c>
      <c r="C90" t="str">
        <f>+VLOOKUP(A90,[1]Fastigheter!$A$1:$E$65536,3,FALSE)</f>
        <v>Skogås/Trångsund</v>
      </c>
      <c r="D90" t="str">
        <f>+VLOOKUP(A90,[1]Fastigheter!$A$1:$E$65536,4,FALSE)</f>
        <v>Skogås</v>
      </c>
      <c r="E90" t="str">
        <f>+VLOOKUP(A90,[1]Fastigheter!$A$1:$E$65536,5,FALSE)</f>
        <v>Grundskola</v>
      </c>
      <c r="F90" t="s">
        <v>184</v>
      </c>
      <c r="G90" s="7">
        <v>1980</v>
      </c>
      <c r="H90" s="6">
        <v>3</v>
      </c>
      <c r="I90" s="6">
        <v>5203</v>
      </c>
      <c r="J90" s="6">
        <f t="shared" si="1"/>
        <v>5203</v>
      </c>
      <c r="K90" s="6">
        <v>5475369</v>
      </c>
      <c r="L90" s="6">
        <v>1052</v>
      </c>
      <c r="M90" s="6">
        <v>5475369</v>
      </c>
      <c r="N90" t="s">
        <v>501</v>
      </c>
    </row>
    <row r="91" spans="1:14" ht="13" x14ac:dyDescent="0.15">
      <c r="A91" s="7">
        <v>4373</v>
      </c>
      <c r="B91" t="s">
        <v>185</v>
      </c>
      <c r="C91" t="str">
        <f>+VLOOKUP(A91,[1]Fastigheter!$A$1:$E$65536,3,FALSE)</f>
        <v>Skogås/Trångsund</v>
      </c>
      <c r="D91" t="str">
        <f>+VLOOKUP(A91,[1]Fastigheter!$A$1:$E$65536,4,FALSE)</f>
        <v>Skogås</v>
      </c>
      <c r="E91" t="str">
        <f>+VLOOKUP(A91,[1]Fastigheter!$A$1:$E$65536,5,FALSE)</f>
        <v>Grundskola</v>
      </c>
      <c r="F91" t="s">
        <v>186</v>
      </c>
      <c r="G91" s="7">
        <v>1970</v>
      </c>
      <c r="H91" s="6">
        <v>1</v>
      </c>
      <c r="I91" s="6">
        <v>4861</v>
      </c>
      <c r="J91" s="6">
        <f t="shared" si="1"/>
        <v>4861</v>
      </c>
      <c r="K91" s="6">
        <v>4210675</v>
      </c>
      <c r="L91" s="6">
        <v>866</v>
      </c>
      <c r="M91" s="6">
        <v>4210675</v>
      </c>
      <c r="N91" t="s">
        <v>501</v>
      </c>
    </row>
    <row r="92" spans="1:14" ht="13" x14ac:dyDescent="0.15">
      <c r="A92" s="7">
        <v>4374</v>
      </c>
      <c r="B92" t="s">
        <v>187</v>
      </c>
      <c r="C92" t="str">
        <f>+VLOOKUP(A92,[1]Fastigheter!$A$1:$E$65536,3,FALSE)</f>
        <v>Skogås/Trångsund</v>
      </c>
      <c r="D92" t="str">
        <f>+VLOOKUP(A92,[1]Fastigheter!$A$1:$E$65536,4,FALSE)</f>
        <v>Skogås</v>
      </c>
      <c r="E92" t="str">
        <f>+VLOOKUP(A92,[1]Fastigheter!$A$1:$E$65536,5,FALSE)</f>
        <v>Grundskola</v>
      </c>
      <c r="F92" t="s">
        <v>188</v>
      </c>
      <c r="G92" s="7">
        <v>1964</v>
      </c>
      <c r="H92" s="6">
        <v>1</v>
      </c>
      <c r="I92" s="6">
        <v>4055</v>
      </c>
      <c r="J92" s="6">
        <f t="shared" si="1"/>
        <v>4055</v>
      </c>
      <c r="K92" s="6">
        <v>3464086</v>
      </c>
      <c r="L92" s="6">
        <v>854</v>
      </c>
      <c r="M92" s="6">
        <v>3464086</v>
      </c>
      <c r="N92" t="s">
        <v>501</v>
      </c>
    </row>
    <row r="93" spans="1:14" ht="13" x14ac:dyDescent="0.15">
      <c r="A93" s="7">
        <v>4601</v>
      </c>
      <c r="B93" t="s">
        <v>189</v>
      </c>
      <c r="C93" t="str">
        <f>+VLOOKUP(A93,[1]Fastigheter!$A$1:$E$65536,3,FALSE)</f>
        <v>Skogås/Trångsund</v>
      </c>
      <c r="D93" t="str">
        <f>+VLOOKUP(A93,[1]Fastigheter!$A$1:$E$65536,4,FALSE)</f>
        <v>Trångsund</v>
      </c>
      <c r="E93" t="str">
        <f>+VLOOKUP(A93,[1]Fastigheter!$A$1:$E$65536,5,FALSE)</f>
        <v>Gymnasieskola</v>
      </c>
      <c r="F93" t="s">
        <v>190</v>
      </c>
      <c r="G93" s="7">
        <v>2005</v>
      </c>
      <c r="H93" s="6">
        <v>4</v>
      </c>
      <c r="I93" s="6">
        <v>12166</v>
      </c>
      <c r="J93" s="6">
        <f t="shared" si="1"/>
        <v>12166</v>
      </c>
      <c r="K93" s="6">
        <v>15786436</v>
      </c>
      <c r="L93" s="6">
        <v>1298</v>
      </c>
      <c r="M93" s="6">
        <v>15786436</v>
      </c>
      <c r="N93" t="s">
        <v>501</v>
      </c>
    </row>
    <row r="94" spans="1:14" ht="13" x14ac:dyDescent="0.15">
      <c r="A94" s="7">
        <v>4603</v>
      </c>
      <c r="B94" t="s">
        <v>191</v>
      </c>
      <c r="C94" t="str">
        <f>+VLOOKUP(A94,[1]Fastigheter!$A$1:$E$65536,3,FALSE)</f>
        <v>Skogås/Trångsund</v>
      </c>
      <c r="D94" t="str">
        <f>+VLOOKUP(A94,[1]Fastigheter!$A$1:$E$65536,4,FALSE)</f>
        <v>Trångsund</v>
      </c>
      <c r="E94" t="str">
        <f>+VLOOKUP(A94,[1]Fastigheter!$A$1:$E$65536,5,FALSE)</f>
        <v>Förskola</v>
      </c>
      <c r="F94" t="s">
        <v>192</v>
      </c>
      <c r="G94" s="7">
        <v>1988</v>
      </c>
      <c r="H94" s="6">
        <v>1</v>
      </c>
      <c r="I94" s="6">
        <v>413</v>
      </c>
      <c r="J94" s="6">
        <f t="shared" si="1"/>
        <v>413</v>
      </c>
      <c r="K94" s="6">
        <v>740879</v>
      </c>
      <c r="L94" s="6">
        <v>1794</v>
      </c>
      <c r="M94" s="6">
        <v>740879</v>
      </c>
      <c r="N94" t="s">
        <v>501</v>
      </c>
    </row>
    <row r="95" spans="1:14" ht="13" x14ac:dyDescent="0.15">
      <c r="A95" s="7">
        <v>4604</v>
      </c>
      <c r="B95" t="s">
        <v>193</v>
      </c>
      <c r="C95" t="str">
        <f>+VLOOKUP(A95,[1]Fastigheter!$A$1:$E$65536,3,FALSE)</f>
        <v>Skogås/Trångsund</v>
      </c>
      <c r="D95" t="str">
        <f>+VLOOKUP(A95,[1]Fastigheter!$A$1:$E$65536,4,FALSE)</f>
        <v>Trångsund</v>
      </c>
      <c r="E95" t="str">
        <f>+VLOOKUP(A95,[1]Fastigheter!$A$1:$E$65536,5,FALSE)</f>
        <v>Förskola</v>
      </c>
      <c r="F95" t="s">
        <v>194</v>
      </c>
      <c r="G95" s="7">
        <v>1989</v>
      </c>
      <c r="H95" s="6">
        <v>1</v>
      </c>
      <c r="I95" s="6">
        <v>635</v>
      </c>
      <c r="J95" s="6">
        <f t="shared" si="1"/>
        <v>635</v>
      </c>
      <c r="K95" s="6">
        <v>854612</v>
      </c>
      <c r="L95" s="6">
        <v>1346</v>
      </c>
      <c r="M95" s="6">
        <v>854612</v>
      </c>
      <c r="N95" t="s">
        <v>501</v>
      </c>
    </row>
    <row r="96" spans="1:14" ht="13" x14ac:dyDescent="0.15">
      <c r="A96" s="7">
        <v>4607</v>
      </c>
      <c r="B96" t="s">
        <v>195</v>
      </c>
      <c r="C96" t="str">
        <f>+VLOOKUP(A96,[1]Fastigheter!$A$1:$E$65536,3,FALSE)</f>
        <v>Skogås/Trångsund</v>
      </c>
      <c r="D96" t="str">
        <f>+VLOOKUP(A96,[1]Fastigheter!$A$1:$E$65536,4,FALSE)</f>
        <v>Trångsund</v>
      </c>
      <c r="E96" t="str">
        <f>+VLOOKUP(A96,[1]Fastigheter!$A$1:$E$65536,5,FALSE)</f>
        <v>Förskola</v>
      </c>
      <c r="F96" t="s">
        <v>196</v>
      </c>
      <c r="G96" s="7">
        <v>1971</v>
      </c>
      <c r="H96" s="6">
        <v>1</v>
      </c>
      <c r="I96" s="6">
        <v>702</v>
      </c>
      <c r="J96" s="6">
        <f t="shared" si="1"/>
        <v>702</v>
      </c>
      <c r="K96" s="6">
        <v>916588</v>
      </c>
      <c r="L96" s="6">
        <v>1306</v>
      </c>
      <c r="M96" s="6">
        <v>916588</v>
      </c>
      <c r="N96" t="s">
        <v>501</v>
      </c>
    </row>
    <row r="97" spans="1:14" ht="13" x14ac:dyDescent="0.15">
      <c r="A97" s="7">
        <v>4608</v>
      </c>
      <c r="B97" t="s">
        <v>197</v>
      </c>
      <c r="C97" t="str">
        <f>+VLOOKUP(A97,[1]Fastigheter!$A$1:$E$65536,3,FALSE)</f>
        <v>Skogås/Trångsund</v>
      </c>
      <c r="D97" t="str">
        <f>+VLOOKUP(A97,[1]Fastigheter!$A$1:$E$65536,4,FALSE)</f>
        <v>Trångsund</v>
      </c>
      <c r="E97" t="str">
        <f>+VLOOKUP(A97,[1]Fastigheter!$A$1:$E$65536,5,FALSE)</f>
        <v>Förskola</v>
      </c>
      <c r="F97" t="s">
        <v>198</v>
      </c>
      <c r="G97" s="7">
        <v>1965</v>
      </c>
      <c r="H97" s="6">
        <v>1</v>
      </c>
      <c r="I97" s="6">
        <v>640</v>
      </c>
      <c r="J97" s="6">
        <f t="shared" si="1"/>
        <v>640</v>
      </c>
      <c r="K97" s="6">
        <v>539450</v>
      </c>
      <c r="L97" s="6">
        <v>843</v>
      </c>
      <c r="M97" s="6">
        <v>539450</v>
      </c>
      <c r="N97" t="s">
        <v>501</v>
      </c>
    </row>
    <row r="98" spans="1:14" ht="13" x14ac:dyDescent="0.15">
      <c r="A98" s="7">
        <v>4609</v>
      </c>
      <c r="B98" t="s">
        <v>199</v>
      </c>
      <c r="C98" t="str">
        <f>+VLOOKUP(A98,[1]Fastigheter!$A$1:$E$65536,3,FALSE)</f>
        <v>Skogås/Trångsund</v>
      </c>
      <c r="D98" t="str">
        <f>+VLOOKUP(A98,[1]Fastigheter!$A$1:$E$65536,4,FALSE)</f>
        <v>Trångsund</v>
      </c>
      <c r="E98" t="str">
        <f>+VLOOKUP(A98,[1]Fastigheter!$A$1:$E$65536,5,FALSE)</f>
        <v>Äldreboende</v>
      </c>
      <c r="F98" t="s">
        <v>200</v>
      </c>
      <c r="G98" s="7">
        <v>1970</v>
      </c>
      <c r="H98" s="6">
        <v>8</v>
      </c>
      <c r="I98" s="6">
        <v>22276</v>
      </c>
      <c r="J98" s="6">
        <f t="shared" si="1"/>
        <v>22276</v>
      </c>
      <c r="K98" s="6">
        <v>31364403</v>
      </c>
      <c r="L98" s="6">
        <v>1408</v>
      </c>
      <c r="M98" s="6">
        <v>31364403</v>
      </c>
      <c r="N98" t="s">
        <v>501</v>
      </c>
    </row>
    <row r="99" spans="1:14" ht="13" x14ac:dyDescent="0.15">
      <c r="A99" s="7">
        <v>4610</v>
      </c>
      <c r="B99" t="s">
        <v>201</v>
      </c>
      <c r="C99" t="str">
        <f>+VLOOKUP(A99,[1]Fastigheter!$A$1:$E$65536,3,FALSE)</f>
        <v>Skogås/Trångsund</v>
      </c>
      <c r="D99" t="str">
        <f>+VLOOKUP(A99,[1]Fastigheter!$A$1:$E$65536,4,FALSE)</f>
        <v>Trångsund</v>
      </c>
      <c r="E99" t="str">
        <f>+VLOOKUP(A99,[1]Fastigheter!$A$1:$E$65536,5,FALSE)</f>
        <v>Parkering</v>
      </c>
      <c r="F99" t="s">
        <v>202</v>
      </c>
      <c r="G99" s="7">
        <v>0</v>
      </c>
      <c r="H99" s="6">
        <v>0</v>
      </c>
      <c r="I99" s="6">
        <v>0</v>
      </c>
      <c r="J99" s="6">
        <f t="shared" si="1"/>
        <v>0</v>
      </c>
      <c r="K99" s="6">
        <v>0</v>
      </c>
      <c r="L99" s="6">
        <v>0</v>
      </c>
      <c r="M99" s="6">
        <v>0</v>
      </c>
      <c r="N99" t="s">
        <v>501</v>
      </c>
    </row>
    <row r="100" spans="1:14" ht="13" x14ac:dyDescent="0.15">
      <c r="A100" s="7">
        <v>4611</v>
      </c>
      <c r="B100" t="s">
        <v>203</v>
      </c>
      <c r="C100" t="str">
        <f>+VLOOKUP(A100,[1]Fastigheter!$A$1:$E$65536,3,FALSE)</f>
        <v>Skogås/Trångsund</v>
      </c>
      <c r="D100" t="str">
        <f>+VLOOKUP(A100,[1]Fastigheter!$A$1:$E$65536,4,FALSE)</f>
        <v>Trångsund</v>
      </c>
      <c r="E100" t="str">
        <f>+VLOOKUP(A100,[1]Fastigheter!$A$1:$E$65536,5,FALSE)</f>
        <v>Förskola</v>
      </c>
      <c r="F100" t="s">
        <v>204</v>
      </c>
      <c r="G100" s="7">
        <v>0</v>
      </c>
      <c r="H100" s="6">
        <v>1</v>
      </c>
      <c r="I100" s="6">
        <v>923</v>
      </c>
      <c r="J100" s="6">
        <f t="shared" si="1"/>
        <v>923</v>
      </c>
      <c r="K100" s="6">
        <v>2201544</v>
      </c>
      <c r="L100" s="6">
        <v>2385</v>
      </c>
      <c r="M100" s="6">
        <v>2201544</v>
      </c>
      <c r="N100" t="s">
        <v>501</v>
      </c>
    </row>
    <row r="101" spans="1:14" ht="13" x14ac:dyDescent="0.15">
      <c r="A101" s="7">
        <v>4612</v>
      </c>
      <c r="B101" t="s">
        <v>205</v>
      </c>
      <c r="C101" t="str">
        <f>+VLOOKUP(A101,[1]Fastigheter!$A$1:$E$65536,3,FALSE)</f>
        <v>Projektfastigheter</v>
      </c>
      <c r="D101" t="str">
        <f>+VLOOKUP(A101,[1]Fastigheter!$A$1:$E$65536,4,FALSE)</f>
        <v>Trångsund</v>
      </c>
      <c r="E101" t="str">
        <f>+VLOOKUP(A101,[1]Fastigheter!$A$1:$E$65536,5,FALSE)</f>
        <v>Tomtmark</v>
      </c>
      <c r="F101" t="s">
        <v>206</v>
      </c>
      <c r="G101" s="7">
        <v>0</v>
      </c>
      <c r="H101" s="6">
        <v>0</v>
      </c>
      <c r="I101" s="6">
        <v>0</v>
      </c>
      <c r="J101" s="6">
        <f t="shared" si="1"/>
        <v>0</v>
      </c>
      <c r="K101" s="6">
        <v>0</v>
      </c>
      <c r="L101" s="6">
        <v>0</v>
      </c>
      <c r="M101" s="6">
        <v>0</v>
      </c>
      <c r="N101" t="s">
        <v>501</v>
      </c>
    </row>
    <row r="102" spans="1:14" ht="13" x14ac:dyDescent="0.15">
      <c r="A102" s="7">
        <v>4614</v>
      </c>
      <c r="B102" t="s">
        <v>207</v>
      </c>
      <c r="C102" t="str">
        <f>+VLOOKUP(A102,[1]Fastigheter!$A$1:$E$65536,3,FALSE)</f>
        <v>Skogås/Trångsund</v>
      </c>
      <c r="D102" t="str">
        <f>+VLOOKUP(A102,[1]Fastigheter!$A$1:$E$65536,4,FALSE)</f>
        <v>Trångsund</v>
      </c>
      <c r="E102" t="str">
        <f>+VLOOKUP(A102,[1]Fastigheter!$A$1:$E$65536,5,FALSE)</f>
        <v>Förskola</v>
      </c>
      <c r="F102" t="s">
        <v>208</v>
      </c>
      <c r="G102" s="7">
        <v>1979</v>
      </c>
      <c r="H102" s="6">
        <v>1</v>
      </c>
      <c r="I102" s="6">
        <v>832</v>
      </c>
      <c r="J102" s="6">
        <f t="shared" si="1"/>
        <v>832</v>
      </c>
      <c r="K102" s="6">
        <v>2155426</v>
      </c>
      <c r="L102" s="6">
        <v>2591</v>
      </c>
      <c r="M102" s="6">
        <v>2155426</v>
      </c>
      <c r="N102" t="s">
        <v>501</v>
      </c>
    </row>
    <row r="103" spans="1:14" ht="13" x14ac:dyDescent="0.15">
      <c r="A103" s="7">
        <v>4617</v>
      </c>
      <c r="B103" t="s">
        <v>209</v>
      </c>
      <c r="C103" t="str">
        <f>+VLOOKUP(A103,[1]Fastigheter!$A$1:$E$65536,3,FALSE)</f>
        <v>Skogås/Trångsund</v>
      </c>
      <c r="D103" t="str">
        <f>+VLOOKUP(A103,[1]Fastigheter!$A$1:$E$65536,4,FALSE)</f>
        <v>Trångsund</v>
      </c>
      <c r="E103" t="str">
        <f>+VLOOKUP(A103,[1]Fastigheter!$A$1:$E$65536,5,FALSE)</f>
        <v>Fritidsgård</v>
      </c>
      <c r="F103" t="s">
        <v>210</v>
      </c>
      <c r="G103" s="7">
        <v>1945</v>
      </c>
      <c r="H103" s="6">
        <v>1</v>
      </c>
      <c r="I103" s="6">
        <v>235</v>
      </c>
      <c r="J103" s="6">
        <f t="shared" si="1"/>
        <v>235</v>
      </c>
      <c r="K103" s="6">
        <v>202682</v>
      </c>
      <c r="L103" s="6">
        <v>862</v>
      </c>
      <c r="M103" s="6">
        <v>202682</v>
      </c>
      <c r="N103" t="s">
        <v>501</v>
      </c>
    </row>
    <row r="104" spans="1:14" ht="13" x14ac:dyDescent="0.15">
      <c r="A104" s="7">
        <v>4618</v>
      </c>
      <c r="B104" t="s">
        <v>211</v>
      </c>
      <c r="C104" t="str">
        <f>+VLOOKUP(A104,[1]Fastigheter!$A$1:$E$65536,3,FALSE)</f>
        <v>Skogås/Trångsund</v>
      </c>
      <c r="D104" t="str">
        <f>+VLOOKUP(A104,[1]Fastigheter!$A$1:$E$65536,4,FALSE)</f>
        <v>Trångsund</v>
      </c>
      <c r="E104" t="str">
        <f>+VLOOKUP(A104,[1]Fastigheter!$A$1:$E$65536,5,FALSE)</f>
        <v>Förskola</v>
      </c>
      <c r="F104" t="s">
        <v>212</v>
      </c>
      <c r="G104" s="7">
        <v>1978</v>
      </c>
      <c r="H104" s="6">
        <v>1</v>
      </c>
      <c r="I104" s="6">
        <v>485</v>
      </c>
      <c r="J104" s="6">
        <f t="shared" si="1"/>
        <v>485</v>
      </c>
      <c r="K104" s="6">
        <v>589537</v>
      </c>
      <c r="L104" s="6">
        <v>1216</v>
      </c>
      <c r="M104" s="6">
        <v>589537</v>
      </c>
      <c r="N104" t="s">
        <v>501</v>
      </c>
    </row>
    <row r="105" spans="1:14" ht="13" x14ac:dyDescent="0.15">
      <c r="A105" s="7">
        <v>4643</v>
      </c>
      <c r="B105" t="s">
        <v>213</v>
      </c>
      <c r="C105" t="str">
        <f>+VLOOKUP(A105,[1]Fastigheter!$A$1:$E$65536,3,FALSE)</f>
        <v>Skogås/Trångsund</v>
      </c>
      <c r="D105" t="str">
        <f>+VLOOKUP(A105,[1]Fastigheter!$A$1:$E$65536,4,FALSE)</f>
        <v>Trångsund</v>
      </c>
      <c r="E105" t="str">
        <f>+VLOOKUP(A105,[1]Fastigheter!$A$1:$E$65536,5,FALSE)</f>
        <v>Föreningslokal</v>
      </c>
      <c r="F105" t="s">
        <v>214</v>
      </c>
      <c r="G105" s="7">
        <v>1951</v>
      </c>
      <c r="H105" s="6">
        <v>1</v>
      </c>
      <c r="I105" s="6">
        <v>140</v>
      </c>
      <c r="J105" s="6">
        <f t="shared" si="1"/>
        <v>140</v>
      </c>
      <c r="K105" s="6">
        <v>264736</v>
      </c>
      <c r="L105" s="6">
        <v>1891</v>
      </c>
      <c r="M105" s="6">
        <v>264736</v>
      </c>
      <c r="N105" t="s">
        <v>501</v>
      </c>
    </row>
    <row r="106" spans="1:14" ht="13" x14ac:dyDescent="0.15">
      <c r="A106" s="7">
        <v>4644</v>
      </c>
      <c r="B106" t="s">
        <v>215</v>
      </c>
      <c r="C106" t="str">
        <f>+VLOOKUP(A106,[1]Fastigheter!$A$1:$E$65536,3,FALSE)</f>
        <v>Skogås/Trångsund</v>
      </c>
      <c r="D106" t="str">
        <f>+VLOOKUP(A106,[1]Fastigheter!$A$1:$E$65536,4,FALSE)</f>
        <v>Trångsund</v>
      </c>
      <c r="E106" t="str">
        <f>+VLOOKUP(A106,[1]Fastigheter!$A$1:$E$65536,5,FALSE)</f>
        <v>Idrottsplats</v>
      </c>
      <c r="F106" t="s">
        <v>216</v>
      </c>
      <c r="G106" s="7">
        <v>1982</v>
      </c>
      <c r="H106" s="6">
        <v>1</v>
      </c>
      <c r="I106" s="6">
        <v>3558</v>
      </c>
      <c r="J106" s="6">
        <f t="shared" si="1"/>
        <v>3558</v>
      </c>
      <c r="K106" s="6">
        <v>5936079</v>
      </c>
      <c r="L106" s="6">
        <v>1668</v>
      </c>
      <c r="M106" s="6">
        <v>5936079</v>
      </c>
      <c r="N106" t="s">
        <v>501</v>
      </c>
    </row>
    <row r="107" spans="1:14" ht="13" x14ac:dyDescent="0.15">
      <c r="A107" s="7">
        <v>4661</v>
      </c>
      <c r="B107" t="s">
        <v>217</v>
      </c>
      <c r="C107" t="str">
        <f>+VLOOKUP(A107,[1]Fastigheter!$A$1:$E$65536,3,FALSE)</f>
        <v>Skogås/Trångsund</v>
      </c>
      <c r="D107" t="str">
        <f>+VLOOKUP(A107,[1]Fastigheter!$A$1:$E$65536,4,FALSE)</f>
        <v>Trångsund</v>
      </c>
      <c r="E107" t="str">
        <f>+VLOOKUP(A107,[1]Fastigheter!$A$1:$E$65536,5,FALSE)</f>
        <v>Grundskola</v>
      </c>
      <c r="F107" t="s">
        <v>218</v>
      </c>
      <c r="G107" s="7">
        <v>1962</v>
      </c>
      <c r="H107" s="6">
        <v>1</v>
      </c>
      <c r="I107" s="6">
        <v>7407</v>
      </c>
      <c r="J107" s="6">
        <f t="shared" si="1"/>
        <v>7407</v>
      </c>
      <c r="K107" s="6">
        <v>9736158</v>
      </c>
      <c r="L107" s="6">
        <v>1314</v>
      </c>
      <c r="M107" s="6">
        <v>9736158</v>
      </c>
      <c r="N107" t="s">
        <v>501</v>
      </c>
    </row>
    <row r="108" spans="1:14" ht="13" x14ac:dyDescent="0.15">
      <c r="A108" s="7">
        <v>4662</v>
      </c>
      <c r="B108" t="s">
        <v>219</v>
      </c>
      <c r="C108" t="str">
        <f>+VLOOKUP(A108,[1]Fastigheter!$A$1:$E$65536,3,FALSE)</f>
        <v>Skogås/Trångsund</v>
      </c>
      <c r="D108" t="str">
        <f>+VLOOKUP(A108,[1]Fastigheter!$A$1:$E$65536,4,FALSE)</f>
        <v>Trångsund</v>
      </c>
      <c r="E108" t="str">
        <f>+VLOOKUP(A108,[1]Fastigheter!$A$1:$E$65536,5,FALSE)</f>
        <v>Grundskola</v>
      </c>
      <c r="F108" t="s">
        <v>220</v>
      </c>
      <c r="G108" s="7">
        <v>1991</v>
      </c>
      <c r="H108" s="6">
        <v>2</v>
      </c>
      <c r="I108" s="6">
        <v>11485</v>
      </c>
      <c r="J108" s="6">
        <f t="shared" si="1"/>
        <v>11485</v>
      </c>
      <c r="K108" s="6">
        <v>13851754</v>
      </c>
      <c r="L108" s="6">
        <v>1206</v>
      </c>
      <c r="M108" s="6">
        <v>13851754</v>
      </c>
      <c r="N108" t="s">
        <v>501</v>
      </c>
    </row>
    <row r="109" spans="1:14" ht="13" x14ac:dyDescent="0.15">
      <c r="A109" s="7">
        <v>4664</v>
      </c>
      <c r="B109" t="s">
        <v>221</v>
      </c>
      <c r="C109" t="str">
        <f>+VLOOKUP(A109,[1]Fastigheter!$A$1:$E$65536,3,FALSE)</f>
        <v>Skogås/Trångsund</v>
      </c>
      <c r="D109" t="str">
        <f>+VLOOKUP(A109,[1]Fastigheter!$A$1:$E$65536,4,FALSE)</f>
        <v>Trångsund</v>
      </c>
      <c r="E109" t="str">
        <f>+VLOOKUP(A109,[1]Fastigheter!$A$1:$E$65536,5,FALSE)</f>
        <v>Förskola</v>
      </c>
      <c r="F109" t="s">
        <v>222</v>
      </c>
      <c r="G109" s="7">
        <v>2004</v>
      </c>
      <c r="H109" s="6">
        <v>1</v>
      </c>
      <c r="I109" s="6">
        <v>402</v>
      </c>
      <c r="J109" s="6">
        <f t="shared" si="1"/>
        <v>402</v>
      </c>
      <c r="K109" s="6">
        <v>913409</v>
      </c>
      <c r="L109" s="6">
        <v>2272</v>
      </c>
      <c r="M109" s="6">
        <v>913409</v>
      </c>
      <c r="N109" t="s">
        <v>501</v>
      </c>
    </row>
    <row r="110" spans="1:14" ht="13" x14ac:dyDescent="0.15">
      <c r="A110" s="7">
        <v>5702</v>
      </c>
      <c r="B110" t="s">
        <v>223</v>
      </c>
      <c r="C110" t="str">
        <f>+VLOOKUP(A110,[1]Fastigheter!$A$1:$E$65536,3,FALSE)</f>
        <v>Centrala Huddinge</v>
      </c>
      <c r="D110" t="str">
        <f>+VLOOKUP(A110,[1]Fastigheter!$A$1:$E$65536,4,FALSE)</f>
        <v>Stuvsta</v>
      </c>
      <c r="E110" t="str">
        <f>+VLOOKUP(A110,[1]Fastigheter!$A$1:$E$65536,5,FALSE)</f>
        <v>Boendeenhet</v>
      </c>
      <c r="F110" t="s">
        <v>224</v>
      </c>
      <c r="G110" s="7">
        <v>1987</v>
      </c>
      <c r="H110" s="6">
        <v>2</v>
      </c>
      <c r="I110" s="6">
        <v>341</v>
      </c>
      <c r="J110" s="6">
        <f t="shared" si="1"/>
        <v>341</v>
      </c>
      <c r="K110" s="6">
        <v>652467</v>
      </c>
      <c r="L110" s="6">
        <v>1913</v>
      </c>
      <c r="M110" s="6">
        <v>652467</v>
      </c>
      <c r="N110" t="s">
        <v>501</v>
      </c>
    </row>
    <row r="111" spans="1:14" ht="13" x14ac:dyDescent="0.15">
      <c r="A111" s="7">
        <v>5703</v>
      </c>
      <c r="B111" t="s">
        <v>225</v>
      </c>
      <c r="C111" t="str">
        <f>+VLOOKUP(A111,[1]Fastigheter!$A$1:$E$65536,3,FALSE)</f>
        <v>Centrala Huddinge</v>
      </c>
      <c r="D111" t="str">
        <f>+VLOOKUP(A111,[1]Fastigheter!$A$1:$E$65536,4,FALSE)</f>
        <v>Stuvsta</v>
      </c>
      <c r="E111" t="str">
        <f>+VLOOKUP(A111,[1]Fastigheter!$A$1:$E$65536,5,FALSE)</f>
        <v>Boendeenhet</v>
      </c>
      <c r="F111" t="s">
        <v>226</v>
      </c>
      <c r="G111" s="7">
        <v>1987</v>
      </c>
      <c r="H111" s="6">
        <v>2</v>
      </c>
      <c r="I111" s="6">
        <v>263</v>
      </c>
      <c r="J111" s="6">
        <f t="shared" si="1"/>
        <v>263</v>
      </c>
      <c r="K111" s="6">
        <v>572040</v>
      </c>
      <c r="L111" s="6">
        <v>2175</v>
      </c>
      <c r="M111" s="6">
        <v>572040</v>
      </c>
      <c r="N111" t="s">
        <v>501</v>
      </c>
    </row>
    <row r="112" spans="1:14" ht="13" x14ac:dyDescent="0.15">
      <c r="A112" s="7">
        <v>5706</v>
      </c>
      <c r="B112" t="s">
        <v>227</v>
      </c>
      <c r="C112" t="str">
        <f>+VLOOKUP(A112,[1]Fastigheter!$A$1:$E$65536,3,FALSE)</f>
        <v>Centrala Huddinge</v>
      </c>
      <c r="D112" t="str">
        <f>+VLOOKUP(A112,[1]Fastigheter!$A$1:$E$65536,4,FALSE)</f>
        <v>Stuvsta</v>
      </c>
      <c r="E112" t="str">
        <f>+VLOOKUP(A112,[1]Fastigheter!$A$1:$E$65536,5,FALSE)</f>
        <v>Kulturfastighet</v>
      </c>
      <c r="F112" t="s">
        <v>228</v>
      </c>
      <c r="G112" s="7">
        <v>1926</v>
      </c>
      <c r="H112" s="6">
        <v>1</v>
      </c>
      <c r="I112" s="6">
        <v>409</v>
      </c>
      <c r="J112" s="6">
        <f t="shared" si="1"/>
        <v>409</v>
      </c>
      <c r="K112" s="6">
        <v>615527</v>
      </c>
      <c r="L112" s="6">
        <v>1505</v>
      </c>
      <c r="M112" s="6">
        <v>615527</v>
      </c>
      <c r="N112" t="s">
        <v>501</v>
      </c>
    </row>
    <row r="113" spans="1:14" ht="13" x14ac:dyDescent="0.15">
      <c r="A113" s="7">
        <v>5707</v>
      </c>
      <c r="B113" t="s">
        <v>229</v>
      </c>
      <c r="C113" t="str">
        <f>+VLOOKUP(A113,[1]Fastigheter!$A$1:$E$65536,3,FALSE)</f>
        <v>Centrala Huddinge</v>
      </c>
      <c r="D113" t="str">
        <f>+VLOOKUP(A113,[1]Fastigheter!$A$1:$E$65536,4,FALSE)</f>
        <v>Stuvsta</v>
      </c>
      <c r="E113" t="str">
        <f>+VLOOKUP(A113,[1]Fastigheter!$A$1:$E$65536,5,FALSE)</f>
        <v>Förskola</v>
      </c>
      <c r="F113" t="s">
        <v>230</v>
      </c>
      <c r="G113" s="7">
        <v>2002</v>
      </c>
      <c r="H113" s="6">
        <v>1</v>
      </c>
      <c r="I113" s="6">
        <v>720</v>
      </c>
      <c r="J113" s="6">
        <f t="shared" si="1"/>
        <v>720</v>
      </c>
      <c r="K113" s="6">
        <v>1220302</v>
      </c>
      <c r="L113" s="6">
        <v>1695</v>
      </c>
      <c r="M113" s="6">
        <v>1220302</v>
      </c>
      <c r="N113" t="s">
        <v>501</v>
      </c>
    </row>
    <row r="114" spans="1:14" ht="13" x14ac:dyDescent="0.15">
      <c r="A114" s="7">
        <v>5710</v>
      </c>
      <c r="B114" t="s">
        <v>231</v>
      </c>
      <c r="C114" t="str">
        <f>+VLOOKUP(A114,[1]Fastigheter!$A$1:$E$65536,3,FALSE)</f>
        <v>Centrala Huddinge</v>
      </c>
      <c r="D114" t="str">
        <f>+VLOOKUP(A114,[1]Fastigheter!$A$1:$E$65536,4,FALSE)</f>
        <v>Stuvsta</v>
      </c>
      <c r="E114" t="str">
        <f>+VLOOKUP(A114,[1]Fastigheter!$A$1:$E$65536,5,FALSE)</f>
        <v>Sporthall</v>
      </c>
      <c r="F114" t="s">
        <v>232</v>
      </c>
      <c r="G114" s="7">
        <v>1971</v>
      </c>
      <c r="H114" s="6">
        <v>1</v>
      </c>
      <c r="I114" s="6">
        <v>9319</v>
      </c>
      <c r="J114" s="6">
        <f t="shared" si="1"/>
        <v>9319</v>
      </c>
      <c r="K114" s="6">
        <v>9199350</v>
      </c>
      <c r="L114" s="6">
        <v>987</v>
      </c>
      <c r="M114" s="6">
        <v>9199350</v>
      </c>
      <c r="N114" t="s">
        <v>501</v>
      </c>
    </row>
    <row r="115" spans="1:14" ht="13" x14ac:dyDescent="0.15">
      <c r="A115" s="7">
        <v>5711</v>
      </c>
      <c r="B115" t="s">
        <v>233</v>
      </c>
      <c r="C115" t="str">
        <f>+VLOOKUP(A115,[1]Fastigheter!$A$1:$E$65536,3,FALSE)</f>
        <v>Centrala Huddinge</v>
      </c>
      <c r="D115" t="str">
        <f>+VLOOKUP(A115,[1]Fastigheter!$A$1:$E$65536,4,FALSE)</f>
        <v>Stuvsta</v>
      </c>
      <c r="E115" t="str">
        <f>+VLOOKUP(A115,[1]Fastigheter!$A$1:$E$65536,5,FALSE)</f>
        <v>Idrottsplats</v>
      </c>
      <c r="F115" t="s">
        <v>234</v>
      </c>
      <c r="G115" s="7">
        <v>1977</v>
      </c>
      <c r="H115" s="6">
        <v>1</v>
      </c>
      <c r="I115" s="6">
        <v>5806</v>
      </c>
      <c r="J115" s="6">
        <f t="shared" si="1"/>
        <v>5806</v>
      </c>
      <c r="K115" s="6">
        <v>10599048</v>
      </c>
      <c r="L115" s="6">
        <v>1826</v>
      </c>
      <c r="M115" s="6">
        <v>10599048</v>
      </c>
      <c r="N115" t="s">
        <v>501</v>
      </c>
    </row>
    <row r="116" spans="1:14" ht="13" x14ac:dyDescent="0.15">
      <c r="A116" s="7">
        <v>5713</v>
      </c>
      <c r="B116" t="s">
        <v>235</v>
      </c>
      <c r="C116" t="str">
        <f>+VLOOKUP(A116,[1]Fastigheter!$A$1:$E$65536,3,FALSE)</f>
        <v>Centrala Huddinge</v>
      </c>
      <c r="D116" t="str">
        <f>+VLOOKUP(A116,[1]Fastigheter!$A$1:$E$65536,4,FALSE)</f>
        <v>Stuvsta</v>
      </c>
      <c r="E116" t="str">
        <f>+VLOOKUP(A116,[1]Fastigheter!$A$1:$E$65536,5,FALSE)</f>
        <v>Idrottsplats</v>
      </c>
      <c r="F116" t="s">
        <v>236</v>
      </c>
      <c r="G116" s="7">
        <v>1988</v>
      </c>
      <c r="H116" s="6">
        <v>3</v>
      </c>
      <c r="I116" s="6">
        <v>2544</v>
      </c>
      <c r="J116" s="6">
        <f t="shared" si="1"/>
        <v>2544</v>
      </c>
      <c r="K116" s="6">
        <v>5085910</v>
      </c>
      <c r="L116" s="6">
        <v>1999</v>
      </c>
      <c r="M116" s="6">
        <v>5085910</v>
      </c>
      <c r="N116" t="s">
        <v>501</v>
      </c>
    </row>
    <row r="117" spans="1:14" ht="13" x14ac:dyDescent="0.15">
      <c r="A117" s="7">
        <v>5716</v>
      </c>
      <c r="B117" t="s">
        <v>237</v>
      </c>
      <c r="C117" t="str">
        <f>+VLOOKUP(A117,[1]Fastigheter!$A$1:$E$65536,3,FALSE)</f>
        <v>Centrala Huddinge</v>
      </c>
      <c r="D117" t="str">
        <f>+VLOOKUP(A117,[1]Fastigheter!$A$1:$E$65536,4,FALSE)</f>
        <v>Stuvsta</v>
      </c>
      <c r="E117" t="str">
        <f>+VLOOKUP(A117,[1]Fastigheter!$A$1:$E$65536,5,FALSE)</f>
        <v>Kulturfastighet</v>
      </c>
      <c r="F117" t="s">
        <v>238</v>
      </c>
      <c r="G117" s="7">
        <v>1918</v>
      </c>
      <c r="H117" s="6">
        <v>1</v>
      </c>
      <c r="I117" s="6">
        <v>491</v>
      </c>
      <c r="J117" s="6">
        <f t="shared" si="1"/>
        <v>491</v>
      </c>
      <c r="K117" s="6">
        <v>832090</v>
      </c>
      <c r="L117" s="6">
        <v>1695</v>
      </c>
      <c r="M117" s="6">
        <v>832090</v>
      </c>
      <c r="N117" t="s">
        <v>501</v>
      </c>
    </row>
    <row r="118" spans="1:14" ht="13" x14ac:dyDescent="0.15">
      <c r="A118" s="7">
        <v>5730</v>
      </c>
      <c r="B118" t="s">
        <v>239</v>
      </c>
      <c r="C118" t="str">
        <f>+VLOOKUP(A118,[1]Fastigheter!$A$1:$E$65536,3,FALSE)</f>
        <v>Centrala Huddinge</v>
      </c>
      <c r="D118" t="str">
        <f>+VLOOKUP(A118,[1]Fastigheter!$A$1:$E$65536,4,FALSE)</f>
        <v>Stuvsta</v>
      </c>
      <c r="E118" t="str">
        <f>+VLOOKUP(A118,[1]Fastigheter!$A$1:$E$65536,5,FALSE)</f>
        <v>Äldreboende</v>
      </c>
      <c r="F118" t="s">
        <v>240</v>
      </c>
      <c r="G118" s="7">
        <v>1959</v>
      </c>
      <c r="H118" s="6">
        <v>2</v>
      </c>
      <c r="I118" s="6">
        <v>6386</v>
      </c>
      <c r="J118" s="6">
        <f t="shared" si="1"/>
        <v>6386</v>
      </c>
      <c r="K118" s="6">
        <v>10508821</v>
      </c>
      <c r="L118" s="6">
        <v>1646</v>
      </c>
      <c r="M118" s="6">
        <v>10508821</v>
      </c>
      <c r="N118" t="s">
        <v>501</v>
      </c>
    </row>
    <row r="119" spans="1:14" ht="13" x14ac:dyDescent="0.15">
      <c r="A119" s="7">
        <v>5750</v>
      </c>
      <c r="B119" t="s">
        <v>241</v>
      </c>
      <c r="C119" t="str">
        <f>+VLOOKUP(A119,[1]Fastigheter!$A$1:$E$65536,3,FALSE)</f>
        <v>Centrala Huddinge</v>
      </c>
      <c r="D119" t="str">
        <f>+VLOOKUP(A119,[1]Fastigheter!$A$1:$E$65536,4,FALSE)</f>
        <v>Stuvsta</v>
      </c>
      <c r="E119" t="str">
        <f>+VLOOKUP(A119,[1]Fastigheter!$A$1:$E$65536,5,FALSE)</f>
        <v>Grundskola</v>
      </c>
      <c r="F119" t="s">
        <v>242</v>
      </c>
      <c r="G119" s="7">
        <v>1957</v>
      </c>
      <c r="H119" s="6">
        <v>1</v>
      </c>
      <c r="I119" s="6">
        <v>11999</v>
      </c>
      <c r="J119" s="6">
        <f t="shared" si="1"/>
        <v>11999</v>
      </c>
      <c r="K119" s="6">
        <v>18979241</v>
      </c>
      <c r="L119" s="6">
        <v>1582</v>
      </c>
      <c r="M119" s="6">
        <v>18979241</v>
      </c>
      <c r="N119" t="s">
        <v>501</v>
      </c>
    </row>
    <row r="120" spans="1:14" ht="13" x14ac:dyDescent="0.15">
      <c r="A120" s="7">
        <v>5752</v>
      </c>
      <c r="B120" t="s">
        <v>243</v>
      </c>
      <c r="C120" t="str">
        <f>+VLOOKUP(A120,[1]Fastigheter!$A$1:$E$65536,3,FALSE)</f>
        <v>Centrala Huddinge</v>
      </c>
      <c r="D120" t="str">
        <f>+VLOOKUP(A120,[1]Fastigheter!$A$1:$E$65536,4,FALSE)</f>
        <v>Stuvsta</v>
      </c>
      <c r="E120" t="str">
        <f>+VLOOKUP(A120,[1]Fastigheter!$A$1:$E$65536,5,FALSE)</f>
        <v>Grundskola</v>
      </c>
      <c r="F120" t="s">
        <v>244</v>
      </c>
      <c r="G120" s="7">
        <v>1952</v>
      </c>
      <c r="H120" s="6">
        <v>1</v>
      </c>
      <c r="I120" s="6">
        <v>4216</v>
      </c>
      <c r="J120" s="6">
        <f t="shared" si="1"/>
        <v>4216</v>
      </c>
      <c r="K120" s="6">
        <v>4124867</v>
      </c>
      <c r="L120" s="6">
        <v>978</v>
      </c>
      <c r="M120" s="6">
        <v>4124867</v>
      </c>
      <c r="N120" t="s">
        <v>501</v>
      </c>
    </row>
    <row r="121" spans="1:14" ht="13" x14ac:dyDescent="0.15">
      <c r="A121" s="7">
        <v>5753</v>
      </c>
      <c r="B121" t="s">
        <v>245</v>
      </c>
      <c r="C121" t="str">
        <f>+VLOOKUP(A121,[1]Fastigheter!$A$1:$E$65536,3,FALSE)</f>
        <v>Centrala Huddinge</v>
      </c>
      <c r="D121" t="str">
        <f>+VLOOKUP(A121,[1]Fastigheter!$A$1:$E$65536,4,FALSE)</f>
        <v>Stuvsta</v>
      </c>
      <c r="E121" t="str">
        <f>+VLOOKUP(A121,[1]Fastigheter!$A$1:$E$65536,5,FALSE)</f>
        <v>Grundskola och förskola</v>
      </c>
      <c r="F121" t="s">
        <v>246</v>
      </c>
      <c r="G121" s="7">
        <v>1964</v>
      </c>
      <c r="H121" s="6">
        <v>2</v>
      </c>
      <c r="I121" s="6">
        <v>1545</v>
      </c>
      <c r="J121" s="6">
        <f t="shared" si="1"/>
        <v>1545</v>
      </c>
      <c r="K121" s="6">
        <v>2722857</v>
      </c>
      <c r="L121" s="6">
        <v>1762</v>
      </c>
      <c r="M121" s="6">
        <v>2722857</v>
      </c>
      <c r="N121" t="s">
        <v>501</v>
      </c>
    </row>
    <row r="122" spans="1:14" ht="13" x14ac:dyDescent="0.15">
      <c r="A122" s="7">
        <v>5754</v>
      </c>
      <c r="B122" t="s">
        <v>247</v>
      </c>
      <c r="C122" t="str">
        <f>+VLOOKUP(A122,[1]Fastigheter!$A$1:$E$65536,3,FALSE)</f>
        <v>Centrala Huddinge</v>
      </c>
      <c r="D122" t="str">
        <f>+VLOOKUP(A122,[1]Fastigheter!$A$1:$E$65536,4,FALSE)</f>
        <v>Stuvsta</v>
      </c>
      <c r="E122" t="str">
        <f>+VLOOKUP(A122,[1]Fastigheter!$A$1:$E$65536,5,FALSE)</f>
        <v>Grundskola</v>
      </c>
      <c r="F122" t="s">
        <v>248</v>
      </c>
      <c r="G122" s="7">
        <v>1970</v>
      </c>
      <c r="H122" s="6">
        <v>3</v>
      </c>
      <c r="I122" s="6">
        <v>4465</v>
      </c>
      <c r="J122" s="6">
        <f t="shared" si="1"/>
        <v>4465</v>
      </c>
      <c r="K122" s="6">
        <v>19210618</v>
      </c>
      <c r="L122" s="6">
        <v>4302</v>
      </c>
      <c r="M122" s="6">
        <v>19210618</v>
      </c>
      <c r="N122" t="s">
        <v>501</v>
      </c>
    </row>
    <row r="123" spans="1:14" ht="13" x14ac:dyDescent="0.15">
      <c r="A123" s="7">
        <v>5755</v>
      </c>
      <c r="B123" t="s">
        <v>249</v>
      </c>
      <c r="C123" t="str">
        <f>+VLOOKUP(A123,[1]Fastigheter!$A$1:$E$65536,3,FALSE)</f>
        <v>Centrala Huddinge</v>
      </c>
      <c r="D123" t="str">
        <f>+VLOOKUP(A123,[1]Fastigheter!$A$1:$E$65536,4,FALSE)</f>
        <v>Stuvsta</v>
      </c>
      <c r="E123" t="str">
        <f>+VLOOKUP(A123,[1]Fastigheter!$A$1:$E$65536,5,FALSE)</f>
        <v>Grundskola</v>
      </c>
      <c r="F123" t="s">
        <v>250</v>
      </c>
      <c r="G123" s="7">
        <v>1944</v>
      </c>
      <c r="H123" s="6">
        <v>1</v>
      </c>
      <c r="I123" s="6">
        <v>1513</v>
      </c>
      <c r="J123" s="6">
        <f t="shared" si="1"/>
        <v>1513</v>
      </c>
      <c r="K123" s="6">
        <v>3637138</v>
      </c>
      <c r="L123" s="6">
        <v>2404</v>
      </c>
      <c r="M123" s="6">
        <v>3637138</v>
      </c>
      <c r="N123" t="s">
        <v>501</v>
      </c>
    </row>
    <row r="124" spans="1:14" ht="13" x14ac:dyDescent="0.15">
      <c r="A124" s="7">
        <v>5756</v>
      </c>
      <c r="B124" t="s">
        <v>251</v>
      </c>
      <c r="C124" t="s">
        <v>492</v>
      </c>
      <c r="D124" t="s">
        <v>493</v>
      </c>
      <c r="E124" t="s">
        <v>34</v>
      </c>
      <c r="F124" t="s">
        <v>252</v>
      </c>
      <c r="G124">
        <v>2021</v>
      </c>
      <c r="H124" s="6">
        <v>1</v>
      </c>
      <c r="I124" s="6">
        <v>1480</v>
      </c>
      <c r="J124" s="6">
        <f t="shared" si="1"/>
        <v>1480</v>
      </c>
      <c r="K124" s="6">
        <v>0</v>
      </c>
      <c r="L124" s="6">
        <v>0</v>
      </c>
      <c r="M124" s="6">
        <v>0</v>
      </c>
      <c r="N124" t="s">
        <v>501</v>
      </c>
    </row>
    <row r="125" spans="1:14" ht="13" x14ac:dyDescent="0.15">
      <c r="A125" s="7">
        <v>5760</v>
      </c>
      <c r="B125" t="s">
        <v>253</v>
      </c>
      <c r="C125" t="str">
        <f>+VLOOKUP(A125,[1]Fastigheter!$A$1:$E$65536,3,FALSE)</f>
        <v>Centrala Huddinge</v>
      </c>
      <c r="D125" t="str">
        <f>+VLOOKUP(A125,[1]Fastigheter!$A$1:$E$65536,4,FALSE)</f>
        <v>Stuvsta</v>
      </c>
      <c r="E125" t="str">
        <f>+VLOOKUP(A125,[1]Fastigheter!$A$1:$E$65536,5,FALSE)</f>
        <v>Grundskola</v>
      </c>
      <c r="F125" t="s">
        <v>254</v>
      </c>
      <c r="G125" s="7">
        <v>1975</v>
      </c>
      <c r="H125" s="6">
        <v>1</v>
      </c>
      <c r="I125" s="6">
        <v>776</v>
      </c>
      <c r="J125" s="6">
        <f t="shared" si="1"/>
        <v>776</v>
      </c>
      <c r="K125" s="6">
        <v>3803412</v>
      </c>
      <c r="L125" s="6">
        <v>4901</v>
      </c>
      <c r="M125" s="6">
        <v>3803412</v>
      </c>
      <c r="N125" t="s">
        <v>501</v>
      </c>
    </row>
    <row r="126" spans="1:14" ht="13" x14ac:dyDescent="0.15">
      <c r="A126" s="7">
        <v>5762</v>
      </c>
      <c r="B126" t="s">
        <v>255</v>
      </c>
      <c r="C126" t="str">
        <f>+VLOOKUP(A126,[1]Fastigheter!$A$1:$E$65536,3,FALSE)</f>
        <v>Centrala Huddinge</v>
      </c>
      <c r="D126" t="str">
        <f>+VLOOKUP(A126,[1]Fastigheter!$A$1:$E$65536,4,FALSE)</f>
        <v>Stuvsta</v>
      </c>
      <c r="E126" t="str">
        <f>+VLOOKUP(A126,[1]Fastigheter!$A$1:$E$65536,5,FALSE)</f>
        <v>Förskola</v>
      </c>
      <c r="F126" t="s">
        <v>256</v>
      </c>
      <c r="G126" s="7">
        <v>1971</v>
      </c>
      <c r="H126" s="6">
        <v>1</v>
      </c>
      <c r="I126" s="6">
        <v>747</v>
      </c>
      <c r="J126" s="6">
        <f t="shared" si="1"/>
        <v>747</v>
      </c>
      <c r="K126" s="6">
        <v>1285281</v>
      </c>
      <c r="L126" s="6">
        <v>1721</v>
      </c>
      <c r="M126" s="6">
        <v>1285281</v>
      </c>
      <c r="N126" t="s">
        <v>501</v>
      </c>
    </row>
    <row r="127" spans="1:14" ht="13" x14ac:dyDescent="0.15">
      <c r="A127" s="7">
        <v>5763</v>
      </c>
      <c r="B127" t="s">
        <v>257</v>
      </c>
      <c r="C127" t="str">
        <f>+VLOOKUP(A127,[1]Fastigheter!$A$1:$E$65536,3,FALSE)</f>
        <v>Centrala Huddinge</v>
      </c>
      <c r="D127" t="str">
        <f>+VLOOKUP(A127,[1]Fastigheter!$A$1:$E$65536,4,FALSE)</f>
        <v>Stuvsta</v>
      </c>
      <c r="E127" t="str">
        <f>+VLOOKUP(A127,[1]Fastigheter!$A$1:$E$65536,5,FALSE)</f>
        <v>Förskola</v>
      </c>
      <c r="F127" t="s">
        <v>258</v>
      </c>
      <c r="G127" s="7">
        <v>1970</v>
      </c>
      <c r="H127" s="6">
        <v>1</v>
      </c>
      <c r="I127" s="6">
        <v>675</v>
      </c>
      <c r="J127" s="6">
        <f t="shared" si="1"/>
        <v>675</v>
      </c>
      <c r="K127" s="6">
        <v>1115096</v>
      </c>
      <c r="L127" s="6">
        <v>1652</v>
      </c>
      <c r="M127" s="6">
        <v>1115096</v>
      </c>
      <c r="N127" t="s">
        <v>501</v>
      </c>
    </row>
    <row r="128" spans="1:14" ht="13" x14ac:dyDescent="0.15">
      <c r="A128" s="7">
        <v>5767</v>
      </c>
      <c r="B128" t="s">
        <v>259</v>
      </c>
      <c r="C128" t="str">
        <f>+VLOOKUP(A128,[1]Fastigheter!$A$1:$E$65536,3,FALSE)</f>
        <v>Centrala Huddinge</v>
      </c>
      <c r="D128" t="str">
        <f>+VLOOKUP(A128,[1]Fastigheter!$A$1:$E$65536,4,FALSE)</f>
        <v>Stuvsta</v>
      </c>
      <c r="E128" t="str">
        <f>+VLOOKUP(A128,[1]Fastigheter!$A$1:$E$65536,5,FALSE)</f>
        <v>Förskola</v>
      </c>
      <c r="F128" t="s">
        <v>260</v>
      </c>
      <c r="G128" s="7">
        <v>1988</v>
      </c>
      <c r="H128" s="6">
        <v>1</v>
      </c>
      <c r="I128" s="6">
        <v>400</v>
      </c>
      <c r="J128" s="6">
        <f t="shared" si="1"/>
        <v>400</v>
      </c>
      <c r="K128" s="6">
        <v>849145</v>
      </c>
      <c r="L128" s="6">
        <v>2123</v>
      </c>
      <c r="M128" s="6">
        <v>849145</v>
      </c>
      <c r="N128" t="s">
        <v>501</v>
      </c>
    </row>
    <row r="129" spans="1:14" ht="13" x14ac:dyDescent="0.15">
      <c r="A129" s="7">
        <v>5772</v>
      </c>
      <c r="B129" t="s">
        <v>261</v>
      </c>
      <c r="C129" t="str">
        <f>+VLOOKUP(A129,[1]Fastigheter!$A$1:$E$65536,3,FALSE)</f>
        <v>Centrala Huddinge</v>
      </c>
      <c r="D129" t="str">
        <f>+VLOOKUP(A129,[1]Fastigheter!$A$1:$E$65536,4,FALSE)</f>
        <v>Stuvsta</v>
      </c>
      <c r="E129" t="str">
        <f>+VLOOKUP(A129,[1]Fastigheter!$A$1:$E$65536,5,FALSE)</f>
        <v>Fritidshem</v>
      </c>
      <c r="F129" t="s">
        <v>262</v>
      </c>
      <c r="G129" s="7">
        <v>1976</v>
      </c>
      <c r="H129" s="6">
        <v>1</v>
      </c>
      <c r="I129" s="6">
        <v>642</v>
      </c>
      <c r="J129" s="6">
        <f t="shared" si="1"/>
        <v>642</v>
      </c>
      <c r="K129" s="6">
        <v>1413144</v>
      </c>
      <c r="L129" s="6">
        <v>2201</v>
      </c>
      <c r="M129" s="6">
        <v>1413144</v>
      </c>
      <c r="N129" t="s">
        <v>501</v>
      </c>
    </row>
    <row r="130" spans="1:14" ht="13" x14ac:dyDescent="0.15">
      <c r="A130" s="7">
        <v>5778</v>
      </c>
      <c r="B130" t="s">
        <v>263</v>
      </c>
      <c r="C130" t="str">
        <f>+VLOOKUP(A130,[1]Fastigheter!$A$1:$E$65536,3,FALSE)</f>
        <v>Centrala Huddinge</v>
      </c>
      <c r="D130" t="str">
        <f>+VLOOKUP(A130,[1]Fastigheter!$A$1:$E$65536,4,FALSE)</f>
        <v>Stuvsta</v>
      </c>
      <c r="E130" t="str">
        <f>+VLOOKUP(A130,[1]Fastigheter!$A$1:$E$65536,5,FALSE)</f>
        <v>Förskola</v>
      </c>
      <c r="F130" t="s">
        <v>264</v>
      </c>
      <c r="G130" s="7">
        <v>2009</v>
      </c>
      <c r="H130" s="6">
        <v>1</v>
      </c>
      <c r="I130" s="6">
        <v>336</v>
      </c>
      <c r="J130" s="6">
        <f t="shared" si="1"/>
        <v>336</v>
      </c>
      <c r="K130" s="6">
        <v>1331904</v>
      </c>
      <c r="L130" s="6">
        <v>3964</v>
      </c>
      <c r="M130" s="6">
        <v>1331904</v>
      </c>
      <c r="N130" t="s">
        <v>501</v>
      </c>
    </row>
    <row r="131" spans="1:14" ht="13" x14ac:dyDescent="0.15">
      <c r="A131" s="7">
        <v>5782</v>
      </c>
      <c r="B131" t="s">
        <v>265</v>
      </c>
      <c r="C131" t="str">
        <f>+VLOOKUP(A131,[1]Fastigheter!$A$1:$E$65536,3,FALSE)</f>
        <v>Centrala Huddinge</v>
      </c>
      <c r="D131" t="str">
        <f>+VLOOKUP(A131,[1]Fastigheter!$A$1:$E$65536,4,FALSE)</f>
        <v>Stuvsta</v>
      </c>
      <c r="E131" t="str">
        <f>+VLOOKUP(A131,[1]Fastigheter!$A$1:$E$65536,5,FALSE)</f>
        <v>Gymnasieskola</v>
      </c>
      <c r="F131" t="s">
        <v>266</v>
      </c>
      <c r="G131" s="7">
        <v>1971</v>
      </c>
      <c r="H131" s="6">
        <v>7</v>
      </c>
      <c r="I131" s="6">
        <v>18415</v>
      </c>
      <c r="J131" s="6">
        <f t="shared" si="1"/>
        <v>18415</v>
      </c>
      <c r="K131" s="6">
        <v>18414029</v>
      </c>
      <c r="L131" s="6">
        <v>1000</v>
      </c>
      <c r="M131" s="6">
        <v>18414029</v>
      </c>
      <c r="N131" t="s">
        <v>501</v>
      </c>
    </row>
    <row r="132" spans="1:14" ht="13" x14ac:dyDescent="0.15">
      <c r="A132" s="7">
        <v>5783</v>
      </c>
      <c r="B132" t="s">
        <v>267</v>
      </c>
      <c r="C132" t="str">
        <f>+VLOOKUP(A132,[1]Fastigheter!$A$1:$E$65536,3,FALSE)</f>
        <v>Centrala Huddinge</v>
      </c>
      <c r="D132" t="str">
        <f>+VLOOKUP(A132,[1]Fastigheter!$A$1:$E$65536,4,FALSE)</f>
        <v>Stuvsta</v>
      </c>
      <c r="E132" t="str">
        <f>+VLOOKUP(A132,[1]Fastigheter!$A$1:$E$65536,5,FALSE)</f>
        <v>Gymnasieskola</v>
      </c>
      <c r="F132" t="s">
        <v>268</v>
      </c>
      <c r="G132" s="7">
        <v>1960</v>
      </c>
      <c r="H132" s="6">
        <v>1</v>
      </c>
      <c r="I132" s="6">
        <v>11735</v>
      </c>
      <c r="J132" s="6">
        <f t="shared" si="1"/>
        <v>11735</v>
      </c>
      <c r="K132" s="6">
        <v>12476144</v>
      </c>
      <c r="L132" s="6">
        <v>1063</v>
      </c>
      <c r="M132" s="6">
        <v>12476144</v>
      </c>
      <c r="N132" t="s">
        <v>501</v>
      </c>
    </row>
    <row r="133" spans="1:14" ht="13" x14ac:dyDescent="0.15">
      <c r="A133" s="7">
        <v>5804</v>
      </c>
      <c r="B133" t="s">
        <v>269</v>
      </c>
      <c r="C133" t="str">
        <f>+VLOOKUP(A133,[1]Fastigheter!$A$1:$E$65536,3,FALSE)</f>
        <v>Centrala Huddinge</v>
      </c>
      <c r="D133" t="str">
        <f>+VLOOKUP(A133,[1]Fastigheter!$A$1:$E$65536,4,FALSE)</f>
        <v>Snättringe</v>
      </c>
      <c r="E133" t="str">
        <f>+VLOOKUP(A133,[1]Fastigheter!$A$1:$E$65536,5,FALSE)</f>
        <v>Boendeenhet</v>
      </c>
      <c r="F133" t="s">
        <v>270</v>
      </c>
      <c r="G133" s="7">
        <v>1984</v>
      </c>
      <c r="H133" s="6">
        <v>1</v>
      </c>
      <c r="I133" s="6">
        <v>209</v>
      </c>
      <c r="J133" s="6">
        <f t="shared" ref="J133:J196" si="2">+I133</f>
        <v>209</v>
      </c>
      <c r="K133" s="6">
        <v>279712</v>
      </c>
      <c r="L133" s="6">
        <v>1338</v>
      </c>
      <c r="M133" s="6">
        <v>279712</v>
      </c>
      <c r="N133" t="s">
        <v>501</v>
      </c>
    </row>
    <row r="134" spans="1:14" ht="13" x14ac:dyDescent="0.15">
      <c r="A134" s="7">
        <v>5840</v>
      </c>
      <c r="B134" t="s">
        <v>271</v>
      </c>
      <c r="C134" t="str">
        <f>+VLOOKUP(A134,[1]Fastigheter!$A$1:$E$65536,3,FALSE)</f>
        <v>Centrala Huddinge</v>
      </c>
      <c r="D134" t="str">
        <f>+VLOOKUP(A134,[1]Fastigheter!$A$1:$E$65536,4,FALSE)</f>
        <v>Snättringe</v>
      </c>
      <c r="E134" t="str">
        <f>+VLOOKUP(A134,[1]Fastigheter!$A$1:$E$65536,5,FALSE)</f>
        <v>Boendeenhet</v>
      </c>
      <c r="F134" t="s">
        <v>272</v>
      </c>
      <c r="G134" s="7">
        <v>1948</v>
      </c>
      <c r="H134" s="6">
        <v>2</v>
      </c>
      <c r="I134" s="6">
        <v>725</v>
      </c>
      <c r="J134" s="6">
        <f t="shared" si="2"/>
        <v>725</v>
      </c>
      <c r="K134" s="6">
        <v>814117</v>
      </c>
      <c r="L134" s="6">
        <v>1123</v>
      </c>
      <c r="M134" s="6">
        <v>814117</v>
      </c>
      <c r="N134" t="s">
        <v>501</v>
      </c>
    </row>
    <row r="135" spans="1:14" ht="13" x14ac:dyDescent="0.15">
      <c r="A135" s="7">
        <v>5851</v>
      </c>
      <c r="B135" t="s">
        <v>273</v>
      </c>
      <c r="C135" t="str">
        <f>+VLOOKUP(A135,[1]Fastigheter!$A$1:$E$65536,3,FALSE)</f>
        <v>Centrala Huddinge</v>
      </c>
      <c r="D135" t="str">
        <f>+VLOOKUP(A135,[1]Fastigheter!$A$1:$E$65536,4,FALSE)</f>
        <v>Snättringe</v>
      </c>
      <c r="E135" t="str">
        <f>+VLOOKUP(A135,[1]Fastigheter!$A$1:$E$65536,5,FALSE)</f>
        <v>Grundskola</v>
      </c>
      <c r="F135" t="s">
        <v>274</v>
      </c>
      <c r="G135" s="7">
        <v>1952</v>
      </c>
      <c r="H135" s="6">
        <v>1</v>
      </c>
      <c r="I135" s="6">
        <v>5158</v>
      </c>
      <c r="J135" s="6">
        <f t="shared" si="2"/>
        <v>5158</v>
      </c>
      <c r="K135" s="6">
        <v>6064690</v>
      </c>
      <c r="L135" s="6">
        <v>1176</v>
      </c>
      <c r="M135" s="6">
        <v>6064690</v>
      </c>
      <c r="N135" t="s">
        <v>501</v>
      </c>
    </row>
    <row r="136" spans="1:14" ht="13" x14ac:dyDescent="0.15">
      <c r="A136" s="7">
        <v>5865</v>
      </c>
      <c r="B136" t="s">
        <v>275</v>
      </c>
      <c r="C136" t="str">
        <f>+VLOOKUP(A136,[1]Fastigheter!$A$1:$E$65536,3,FALSE)</f>
        <v>Centrala Huddinge</v>
      </c>
      <c r="D136" t="str">
        <f>+VLOOKUP(A136,[1]Fastigheter!$A$1:$E$65536,4,FALSE)</f>
        <v>Snättringe</v>
      </c>
      <c r="E136" t="str">
        <f>+VLOOKUP(A136,[1]Fastigheter!$A$1:$E$65536,5,FALSE)</f>
        <v>Förskola</v>
      </c>
      <c r="F136" t="s">
        <v>276</v>
      </c>
      <c r="G136" s="7">
        <v>1970</v>
      </c>
      <c r="H136" s="6">
        <v>1</v>
      </c>
      <c r="I136" s="6">
        <v>789</v>
      </c>
      <c r="J136" s="6">
        <f t="shared" si="2"/>
        <v>789</v>
      </c>
      <c r="K136" s="6">
        <v>950434</v>
      </c>
      <c r="L136" s="6">
        <v>1205</v>
      </c>
      <c r="M136" s="6">
        <v>950434</v>
      </c>
      <c r="N136" t="s">
        <v>501</v>
      </c>
    </row>
    <row r="137" spans="1:14" ht="13" x14ac:dyDescent="0.15">
      <c r="A137" s="7">
        <v>5868</v>
      </c>
      <c r="B137" t="s">
        <v>277</v>
      </c>
      <c r="C137" t="str">
        <f>+VLOOKUP(A137,[1]Fastigheter!$A$1:$E$65536,3,FALSE)</f>
        <v>Centrala Huddinge</v>
      </c>
      <c r="D137" t="str">
        <f>+VLOOKUP(A137,[1]Fastigheter!$A$1:$E$65536,4,FALSE)</f>
        <v>Snättringe</v>
      </c>
      <c r="E137" t="str">
        <f>+VLOOKUP(A137,[1]Fastigheter!$A$1:$E$65536,5,FALSE)</f>
        <v>Förskola</v>
      </c>
      <c r="F137" t="s">
        <v>278</v>
      </c>
      <c r="G137" s="7">
        <v>1981</v>
      </c>
      <c r="H137" s="6">
        <v>1</v>
      </c>
      <c r="I137" s="6">
        <v>703</v>
      </c>
      <c r="J137" s="6">
        <f t="shared" si="2"/>
        <v>703</v>
      </c>
      <c r="K137" s="6">
        <v>1689407</v>
      </c>
      <c r="L137" s="6">
        <v>2403</v>
      </c>
      <c r="M137" s="6">
        <v>1689407</v>
      </c>
      <c r="N137" t="s">
        <v>501</v>
      </c>
    </row>
    <row r="138" spans="1:14" ht="13" x14ac:dyDescent="0.15">
      <c r="A138" s="7">
        <v>5874</v>
      </c>
      <c r="B138" t="s">
        <v>279</v>
      </c>
      <c r="C138" t="str">
        <f>+VLOOKUP(A138,[1]Fastigheter!$A$1:$E$65536,3,FALSE)</f>
        <v>Centrala Huddinge</v>
      </c>
      <c r="D138" t="str">
        <f>+VLOOKUP(A138,[1]Fastigheter!$A$1:$E$65536,4,FALSE)</f>
        <v>Snättringe</v>
      </c>
      <c r="E138" t="str">
        <f>+VLOOKUP(A138,[1]Fastigheter!$A$1:$E$65536,5,FALSE)</f>
        <v>Grundskola</v>
      </c>
      <c r="F138" t="s">
        <v>280</v>
      </c>
      <c r="G138" s="7">
        <v>1977</v>
      </c>
      <c r="H138" s="6">
        <v>1</v>
      </c>
      <c r="I138" s="6">
        <v>422</v>
      </c>
      <c r="J138" s="6">
        <f t="shared" si="2"/>
        <v>422</v>
      </c>
      <c r="K138" s="6">
        <v>674050</v>
      </c>
      <c r="L138" s="6">
        <v>1597</v>
      </c>
      <c r="M138" s="6">
        <v>674050</v>
      </c>
      <c r="N138" t="s">
        <v>501</v>
      </c>
    </row>
    <row r="139" spans="1:14" ht="13" x14ac:dyDescent="0.15">
      <c r="A139" s="7">
        <v>5875</v>
      </c>
      <c r="B139" t="s">
        <v>281</v>
      </c>
      <c r="C139" t="str">
        <f>+VLOOKUP(A139,[1]Fastigheter!$A$1:$E$65536,3,FALSE)</f>
        <v>Centrala Huddinge</v>
      </c>
      <c r="D139" t="str">
        <f>+VLOOKUP(A139,[1]Fastigheter!$A$1:$E$65536,4,FALSE)</f>
        <v>Snättringe</v>
      </c>
      <c r="E139" t="str">
        <f>+VLOOKUP(A139,[1]Fastigheter!$A$1:$E$65536,5,FALSE)</f>
        <v>Förskola</v>
      </c>
      <c r="F139" t="s">
        <v>282</v>
      </c>
      <c r="G139" s="7">
        <v>1948</v>
      </c>
      <c r="H139" s="6">
        <v>8</v>
      </c>
      <c r="I139" s="6">
        <v>864</v>
      </c>
      <c r="J139" s="6">
        <f t="shared" si="2"/>
        <v>864</v>
      </c>
      <c r="K139" s="6">
        <v>1075467</v>
      </c>
      <c r="L139" s="6">
        <v>1245</v>
      </c>
      <c r="M139" s="6">
        <v>1075467</v>
      </c>
      <c r="N139" t="s">
        <v>501</v>
      </c>
    </row>
    <row r="140" spans="1:14" ht="13" x14ac:dyDescent="0.15">
      <c r="A140" s="7">
        <v>5901</v>
      </c>
      <c r="B140" t="s">
        <v>283</v>
      </c>
      <c r="C140" t="str">
        <f>+VLOOKUP(A140,[1]Fastigheter!$A$1:$E$65536,3,FALSE)</f>
        <v>Centrala Huddinge</v>
      </c>
      <c r="D140" t="str">
        <f>+VLOOKUP(A140,[1]Fastigheter!$A$1:$E$65536,4,FALSE)</f>
        <v>Stuvsta</v>
      </c>
      <c r="E140" t="str">
        <f>+VLOOKUP(A140,[1]Fastigheter!$A$1:$E$65536,5,FALSE)</f>
        <v>Grundskola</v>
      </c>
      <c r="F140" t="s">
        <v>284</v>
      </c>
      <c r="G140" s="7">
        <v>0</v>
      </c>
      <c r="H140" s="6">
        <v>1</v>
      </c>
      <c r="I140" s="6">
        <v>1000</v>
      </c>
      <c r="J140" s="6">
        <f t="shared" si="2"/>
        <v>1000</v>
      </c>
      <c r="K140" s="6">
        <v>1157779</v>
      </c>
      <c r="L140" s="6">
        <v>1158</v>
      </c>
      <c r="M140" s="6">
        <v>1157779</v>
      </c>
      <c r="N140" t="s">
        <v>501</v>
      </c>
    </row>
    <row r="141" spans="1:14" ht="13" x14ac:dyDescent="0.15">
      <c r="A141" s="7">
        <v>5905</v>
      </c>
      <c r="B141" t="s">
        <v>285</v>
      </c>
      <c r="C141" t="s">
        <v>492</v>
      </c>
      <c r="D141" t="s">
        <v>493</v>
      </c>
      <c r="E141" t="s">
        <v>13</v>
      </c>
      <c r="F141" t="s">
        <v>286</v>
      </c>
      <c r="G141" s="7">
        <v>0</v>
      </c>
      <c r="H141" s="6">
        <v>1</v>
      </c>
      <c r="I141" s="6">
        <v>1503</v>
      </c>
      <c r="J141" s="6">
        <f t="shared" si="2"/>
        <v>1503</v>
      </c>
      <c r="K141" s="6">
        <v>8661000</v>
      </c>
      <c r="L141" s="6">
        <v>5762</v>
      </c>
      <c r="M141" s="6">
        <v>8661000</v>
      </c>
      <c r="N141" t="s">
        <v>501</v>
      </c>
    </row>
    <row r="142" spans="1:14" ht="13" x14ac:dyDescent="0.15">
      <c r="A142" s="7">
        <v>5906</v>
      </c>
      <c r="B142" t="s">
        <v>287</v>
      </c>
      <c r="C142" t="s">
        <v>492</v>
      </c>
      <c r="D142" t="s">
        <v>494</v>
      </c>
      <c r="E142" t="s">
        <v>13</v>
      </c>
      <c r="F142" t="s">
        <v>288</v>
      </c>
      <c r="G142" s="7">
        <v>0</v>
      </c>
      <c r="H142" s="6">
        <v>1</v>
      </c>
      <c r="I142" s="6">
        <v>5700</v>
      </c>
      <c r="J142" s="6">
        <f t="shared" si="2"/>
        <v>5700</v>
      </c>
      <c r="K142" s="6">
        <v>0</v>
      </c>
      <c r="L142" s="6">
        <v>0</v>
      </c>
      <c r="M142" s="6">
        <v>0</v>
      </c>
      <c r="N142" t="s">
        <v>501</v>
      </c>
    </row>
    <row r="143" spans="1:14" ht="13" x14ac:dyDescent="0.15">
      <c r="A143" s="7">
        <v>6304</v>
      </c>
      <c r="B143" t="s">
        <v>289</v>
      </c>
      <c r="C143" t="str">
        <f>+VLOOKUP(A143,[1]Fastigheter!$A$1:$E$65536,3,FALSE)</f>
        <v>Vårby/Segeltorp</v>
      </c>
      <c r="D143" t="str">
        <f>+VLOOKUP(A143,[1]Fastigheter!$A$1:$E$65536,4,FALSE)</f>
        <v>Vårby</v>
      </c>
      <c r="E143" t="str">
        <f>+VLOOKUP(A143,[1]Fastigheter!$A$1:$E$65536,5,FALSE)</f>
        <v>Kulturfastighet</v>
      </c>
      <c r="F143" t="s">
        <v>290</v>
      </c>
      <c r="G143" s="7">
        <v>1800</v>
      </c>
      <c r="H143" s="6">
        <v>1</v>
      </c>
      <c r="I143" s="6">
        <v>115</v>
      </c>
      <c r="J143" s="6">
        <f t="shared" si="2"/>
        <v>115</v>
      </c>
      <c r="K143" s="6">
        <v>253085</v>
      </c>
      <c r="L143" s="6">
        <v>2201</v>
      </c>
      <c r="M143" s="6">
        <v>253085</v>
      </c>
      <c r="N143" t="s">
        <v>501</v>
      </c>
    </row>
    <row r="144" spans="1:14" ht="13" x14ac:dyDescent="0.15">
      <c r="A144" s="7">
        <v>6401</v>
      </c>
      <c r="B144" t="s">
        <v>291</v>
      </c>
      <c r="C144" t="str">
        <f>+VLOOKUP(A144,[1]Fastigheter!$A$1:$E$65536,3,FALSE)</f>
        <v>Vårby/Segeltorp</v>
      </c>
      <c r="D144" t="str">
        <f>+VLOOKUP(A144,[1]Fastigheter!$A$1:$E$65536,4,FALSE)</f>
        <v>Vårby</v>
      </c>
      <c r="E144" t="str">
        <f>+VLOOKUP(A144,[1]Fastigheter!$A$1:$E$65536,5,FALSE)</f>
        <v>Förskola</v>
      </c>
      <c r="F144" t="s">
        <v>292</v>
      </c>
      <c r="G144" s="7">
        <v>1972</v>
      </c>
      <c r="H144" s="6">
        <v>1</v>
      </c>
      <c r="I144" s="6">
        <v>756</v>
      </c>
      <c r="J144" s="6">
        <f t="shared" si="2"/>
        <v>756</v>
      </c>
      <c r="K144" s="6">
        <v>1310092</v>
      </c>
      <c r="L144" s="6">
        <v>1733</v>
      </c>
      <c r="M144" s="6">
        <v>1310092</v>
      </c>
      <c r="N144" t="s">
        <v>501</v>
      </c>
    </row>
    <row r="145" spans="1:14" ht="13" x14ac:dyDescent="0.15">
      <c r="A145" s="7">
        <v>6402</v>
      </c>
      <c r="B145" t="s">
        <v>293</v>
      </c>
      <c r="C145" t="str">
        <f>+VLOOKUP(A145,[1]Fastigheter!$A$1:$E$65536,3,FALSE)</f>
        <v>Vårby/Segeltorp</v>
      </c>
      <c r="D145" t="str">
        <f>+VLOOKUP(A145,[1]Fastigheter!$A$1:$E$65536,4,FALSE)</f>
        <v>Vårby</v>
      </c>
      <c r="E145" t="str">
        <f>+VLOOKUP(A145,[1]Fastigheter!$A$1:$E$65536,5,FALSE)</f>
        <v>Förskola</v>
      </c>
      <c r="F145" t="s">
        <v>294</v>
      </c>
      <c r="G145" s="7">
        <v>1976</v>
      </c>
      <c r="H145" s="6">
        <v>1</v>
      </c>
      <c r="I145" s="6">
        <v>773</v>
      </c>
      <c r="J145" s="6">
        <f t="shared" si="2"/>
        <v>773</v>
      </c>
      <c r="K145" s="6">
        <v>990974</v>
      </c>
      <c r="L145" s="6">
        <v>1282</v>
      </c>
      <c r="M145" s="6">
        <v>990974</v>
      </c>
      <c r="N145" t="s">
        <v>501</v>
      </c>
    </row>
    <row r="146" spans="1:14" ht="13" x14ac:dyDescent="0.15">
      <c r="A146" s="7">
        <v>6403</v>
      </c>
      <c r="B146" t="s">
        <v>295</v>
      </c>
      <c r="C146" t="str">
        <f>+VLOOKUP(A146,[1]Fastigheter!$A$1:$E$65536,3,FALSE)</f>
        <v>Vårby/Segeltorp</v>
      </c>
      <c r="D146" t="str">
        <f>+VLOOKUP(A146,[1]Fastigheter!$A$1:$E$65536,4,FALSE)</f>
        <v>Vårby</v>
      </c>
      <c r="E146" t="str">
        <f>+VLOOKUP(A146,[1]Fastigheter!$A$1:$E$65536,5,FALSE)</f>
        <v>Förskola</v>
      </c>
      <c r="F146" t="s">
        <v>296</v>
      </c>
      <c r="G146" s="7">
        <v>1974</v>
      </c>
      <c r="H146" s="6">
        <v>1</v>
      </c>
      <c r="I146" s="6">
        <v>741</v>
      </c>
      <c r="J146" s="6">
        <f t="shared" si="2"/>
        <v>741</v>
      </c>
      <c r="K146" s="6">
        <v>1143417</v>
      </c>
      <c r="L146" s="6">
        <v>1543</v>
      </c>
      <c r="M146" s="6">
        <v>1143417</v>
      </c>
      <c r="N146" t="s">
        <v>501</v>
      </c>
    </row>
    <row r="147" spans="1:14" ht="13" x14ac:dyDescent="0.15">
      <c r="A147" s="7">
        <v>6408</v>
      </c>
      <c r="B147" t="s">
        <v>297</v>
      </c>
      <c r="C147" t="str">
        <f>+VLOOKUP(A147,[1]Fastigheter!$A$1:$E$65536,3,FALSE)</f>
        <v>Vårby/Segeltorp</v>
      </c>
      <c r="D147" t="str">
        <f>+VLOOKUP(A147,[1]Fastigheter!$A$1:$E$65536,4,FALSE)</f>
        <v>Vårby</v>
      </c>
      <c r="E147" t="str">
        <f>+VLOOKUP(A147,[1]Fastigheter!$A$1:$E$65536,5,FALSE)</f>
        <v>Förskola</v>
      </c>
      <c r="F147" t="s">
        <v>298</v>
      </c>
      <c r="G147" s="7">
        <v>1974</v>
      </c>
      <c r="H147" s="6">
        <v>1</v>
      </c>
      <c r="I147" s="6">
        <v>757</v>
      </c>
      <c r="J147" s="6">
        <f t="shared" si="2"/>
        <v>757</v>
      </c>
      <c r="K147" s="6">
        <v>1274755</v>
      </c>
      <c r="L147" s="6">
        <v>1684</v>
      </c>
      <c r="M147" s="6">
        <v>1274755</v>
      </c>
      <c r="N147" t="s">
        <v>501</v>
      </c>
    </row>
    <row r="148" spans="1:14" ht="13" x14ac:dyDescent="0.15">
      <c r="A148" s="7">
        <v>6420</v>
      </c>
      <c r="B148" t="s">
        <v>299</v>
      </c>
      <c r="C148" t="str">
        <f>+VLOOKUP(A148,[1]Fastigheter!$A$1:$E$65536,3,FALSE)</f>
        <v>Vårby/Segeltorp</v>
      </c>
      <c r="D148" t="str">
        <f>+VLOOKUP(A148,[1]Fastigheter!$A$1:$E$65536,4,FALSE)</f>
        <v>Vårby</v>
      </c>
      <c r="E148" t="str">
        <f>+VLOOKUP(A148,[1]Fastigheter!$A$1:$E$65536,5,FALSE)</f>
        <v>Idrottsplats</v>
      </c>
      <c r="F148" t="s">
        <v>300</v>
      </c>
      <c r="G148" s="7">
        <v>1995</v>
      </c>
      <c r="H148" s="6">
        <v>2</v>
      </c>
      <c r="I148" s="6">
        <v>215</v>
      </c>
      <c r="J148" s="6">
        <f t="shared" si="2"/>
        <v>215</v>
      </c>
      <c r="K148" s="6">
        <v>970069</v>
      </c>
      <c r="L148" s="6">
        <v>4512</v>
      </c>
      <c r="M148" s="6">
        <v>970069</v>
      </c>
      <c r="N148" t="s">
        <v>501</v>
      </c>
    </row>
    <row r="149" spans="1:14" ht="13" x14ac:dyDescent="0.15">
      <c r="A149" s="7">
        <v>6427</v>
      </c>
      <c r="B149" t="s">
        <v>301</v>
      </c>
      <c r="C149" t="str">
        <f>+VLOOKUP(A149,[1]Fastigheter!$A$1:$E$65536,3,FALSE)</f>
        <v>Vårby/Segeltorp</v>
      </c>
      <c r="D149" t="str">
        <f>+VLOOKUP(A149,[1]Fastigheter!$A$1:$E$65536,4,FALSE)</f>
        <v>Vårby</v>
      </c>
      <c r="E149" t="str">
        <f>+VLOOKUP(A149,[1]Fastigheter!$A$1:$E$65536,5,FALSE)</f>
        <v>Grundskola och förskola</v>
      </c>
      <c r="F149" t="s">
        <v>302</v>
      </c>
      <c r="G149" s="7">
        <v>1973</v>
      </c>
      <c r="H149" s="6">
        <v>1</v>
      </c>
      <c r="I149" s="6">
        <v>722</v>
      </c>
      <c r="J149" s="6">
        <f t="shared" si="2"/>
        <v>722</v>
      </c>
      <c r="K149" s="6">
        <v>930514</v>
      </c>
      <c r="L149" s="6">
        <v>1289</v>
      </c>
      <c r="M149" s="6">
        <v>930514</v>
      </c>
      <c r="N149" t="s">
        <v>501</v>
      </c>
    </row>
    <row r="150" spans="1:14" ht="13" x14ac:dyDescent="0.15">
      <c r="A150" s="7">
        <v>6450</v>
      </c>
      <c r="B150" t="s">
        <v>497</v>
      </c>
      <c r="C150" t="s">
        <v>495</v>
      </c>
      <c r="D150" t="s">
        <v>496</v>
      </c>
      <c r="E150" t="s">
        <v>13</v>
      </c>
      <c r="F150" t="s">
        <v>303</v>
      </c>
      <c r="G150" s="7">
        <v>0</v>
      </c>
      <c r="H150" s="6">
        <v>1</v>
      </c>
      <c r="I150" s="6">
        <v>2348</v>
      </c>
      <c r="J150" s="6">
        <f t="shared" si="2"/>
        <v>2348</v>
      </c>
      <c r="K150" s="6">
        <v>0</v>
      </c>
      <c r="L150" s="6">
        <v>0</v>
      </c>
      <c r="M150" s="6">
        <v>0</v>
      </c>
      <c r="N150" t="s">
        <v>501</v>
      </c>
    </row>
    <row r="151" spans="1:14" ht="13" x14ac:dyDescent="0.15">
      <c r="A151" s="7">
        <v>6451</v>
      </c>
      <c r="B151" t="s">
        <v>304</v>
      </c>
      <c r="C151" t="str">
        <f>+VLOOKUP(A151,[1]Fastigheter!$A$1:$E$65536,3,FALSE)</f>
        <v>Vårby/Segeltorp</v>
      </c>
      <c r="D151" t="str">
        <f>+VLOOKUP(A151,[1]Fastigheter!$A$1:$E$65536,4,FALSE)</f>
        <v>Vårby</v>
      </c>
      <c r="E151" t="str">
        <f>+VLOOKUP(A151,[1]Fastigheter!$A$1:$E$65536,5,FALSE)</f>
        <v>Grundskola</v>
      </c>
      <c r="F151" t="s">
        <v>305</v>
      </c>
      <c r="G151" s="7">
        <v>1974</v>
      </c>
      <c r="H151" s="6">
        <v>1</v>
      </c>
      <c r="I151" s="6">
        <v>2693</v>
      </c>
      <c r="J151" s="6">
        <f t="shared" si="2"/>
        <v>2693</v>
      </c>
      <c r="K151" s="6">
        <v>2103841</v>
      </c>
      <c r="L151" s="6">
        <v>781</v>
      </c>
      <c r="M151" s="6">
        <v>2103841</v>
      </c>
      <c r="N151" t="s">
        <v>501</v>
      </c>
    </row>
    <row r="152" spans="1:14" ht="13" x14ac:dyDescent="0.15">
      <c r="A152" s="7">
        <v>6453</v>
      </c>
      <c r="B152" t="s">
        <v>306</v>
      </c>
      <c r="C152" t="str">
        <f>+VLOOKUP(A152,[1]Fastigheter!$A$1:$E$65536,3,FALSE)</f>
        <v>Vårby/Segeltorp</v>
      </c>
      <c r="D152" t="str">
        <f>+VLOOKUP(A152,[1]Fastigheter!$A$1:$E$65536,4,FALSE)</f>
        <v>Vårby</v>
      </c>
      <c r="E152" t="str">
        <f>+VLOOKUP(A152,[1]Fastigheter!$A$1:$E$65536,5,FALSE)</f>
        <v>Grundskola</v>
      </c>
      <c r="F152" t="s">
        <v>307</v>
      </c>
      <c r="G152" s="7">
        <v>1976</v>
      </c>
      <c r="H152" s="6">
        <v>1</v>
      </c>
      <c r="I152" s="6">
        <v>1709</v>
      </c>
      <c r="J152" s="6">
        <f t="shared" si="2"/>
        <v>1709</v>
      </c>
      <c r="K152" s="6">
        <v>2328094</v>
      </c>
      <c r="L152" s="6">
        <v>1362</v>
      </c>
      <c r="M152" s="6">
        <v>2328094</v>
      </c>
      <c r="N152" t="s">
        <v>501</v>
      </c>
    </row>
    <row r="153" spans="1:14" ht="13" x14ac:dyDescent="0.15">
      <c r="A153" s="7">
        <v>6455</v>
      </c>
      <c r="B153" t="s">
        <v>308</v>
      </c>
      <c r="C153" t="str">
        <f>+VLOOKUP(A153,[1]Fastigheter!$A$1:$E$65536,3,FALSE)</f>
        <v>Vårby/Segeltorp</v>
      </c>
      <c r="D153" t="str">
        <f>+VLOOKUP(A153,[1]Fastigheter!$A$1:$E$65536,4,FALSE)</f>
        <v>Vårby</v>
      </c>
      <c r="E153" t="str">
        <f>+VLOOKUP(A153,[1]Fastigheter!$A$1:$E$65536,5,FALSE)</f>
        <v>Blandfastighet</v>
      </c>
      <c r="F153" t="s">
        <v>309</v>
      </c>
      <c r="G153" s="7">
        <v>1971</v>
      </c>
      <c r="H153" s="6">
        <v>4</v>
      </c>
      <c r="I153" s="6">
        <v>10994</v>
      </c>
      <c r="J153" s="6">
        <f t="shared" si="2"/>
        <v>10994</v>
      </c>
      <c r="K153" s="6">
        <v>12027196</v>
      </c>
      <c r="L153" s="6">
        <v>1094</v>
      </c>
      <c r="M153" s="6">
        <v>12027196</v>
      </c>
      <c r="N153" t="s">
        <v>501</v>
      </c>
    </row>
    <row r="154" spans="1:14" ht="13" x14ac:dyDescent="0.15">
      <c r="A154" s="7">
        <v>6501</v>
      </c>
      <c r="B154" t="s">
        <v>310</v>
      </c>
      <c r="C154" t="str">
        <f>+VLOOKUP(A154,[1]Fastigheter!$A$1:$E$65536,3,FALSE)</f>
        <v>Vårby/Segeltorp</v>
      </c>
      <c r="D154" t="str">
        <f>+VLOOKUP(A154,[1]Fastigheter!$A$1:$E$65536,4,FALSE)</f>
        <v>Segeltorp</v>
      </c>
      <c r="E154" t="str">
        <f>+VLOOKUP(A154,[1]Fastigheter!$A$1:$E$65536,5,FALSE)</f>
        <v>Förskola</v>
      </c>
      <c r="F154" t="s">
        <v>311</v>
      </c>
      <c r="G154" s="7">
        <v>1997</v>
      </c>
      <c r="H154" s="6">
        <v>1</v>
      </c>
      <c r="I154" s="6">
        <v>963</v>
      </c>
      <c r="J154" s="6">
        <f t="shared" si="2"/>
        <v>963</v>
      </c>
      <c r="K154" s="6">
        <v>2166619</v>
      </c>
      <c r="L154" s="6">
        <v>2250</v>
      </c>
      <c r="M154" s="6">
        <v>2166619</v>
      </c>
      <c r="N154" t="s">
        <v>501</v>
      </c>
    </row>
    <row r="155" spans="1:14" ht="13" x14ac:dyDescent="0.15">
      <c r="A155" s="7">
        <v>6502</v>
      </c>
      <c r="B155" t="s">
        <v>312</v>
      </c>
      <c r="C155" t="str">
        <f>+VLOOKUP(A155,[1]Fastigheter!$A$1:$E$65536,3,FALSE)</f>
        <v>Vårby/Segeltorp</v>
      </c>
      <c r="D155" t="str">
        <f>+VLOOKUP(A155,[1]Fastigheter!$A$1:$E$65536,4,FALSE)</f>
        <v>Segeltorp</v>
      </c>
      <c r="E155" t="str">
        <f>+VLOOKUP(A155,[1]Fastigheter!$A$1:$E$65536,5,FALSE)</f>
        <v>Centrumfastighet &amp; Skola</v>
      </c>
      <c r="F155" t="s">
        <v>313</v>
      </c>
      <c r="G155" s="7">
        <v>1976</v>
      </c>
      <c r="H155" s="6">
        <v>4</v>
      </c>
      <c r="I155" s="6">
        <v>2218</v>
      </c>
      <c r="J155" s="6">
        <f t="shared" si="2"/>
        <v>2218</v>
      </c>
      <c r="K155" s="6">
        <v>3715486</v>
      </c>
      <c r="L155" s="6">
        <v>1675</v>
      </c>
      <c r="M155" s="6">
        <v>3715486</v>
      </c>
      <c r="N155" t="s">
        <v>501</v>
      </c>
    </row>
    <row r="156" spans="1:14" ht="13" x14ac:dyDescent="0.15">
      <c r="A156" s="7">
        <v>6503</v>
      </c>
      <c r="B156" t="s">
        <v>314</v>
      </c>
      <c r="C156" t="str">
        <f>+VLOOKUP(A156,[1]Fastigheter!$A$1:$E$65536,3,FALSE)</f>
        <v>Vårby/Segeltorp</v>
      </c>
      <c r="D156" t="str">
        <f>+VLOOKUP(A156,[1]Fastigheter!$A$1:$E$65536,4,FALSE)</f>
        <v>Segeltorp</v>
      </c>
      <c r="E156" t="str">
        <f>+VLOOKUP(A156,[1]Fastigheter!$A$1:$E$65536,5,FALSE)</f>
        <v>Grundskola och förskola</v>
      </c>
      <c r="F156" t="s">
        <v>315</v>
      </c>
      <c r="G156" s="7">
        <v>1890</v>
      </c>
      <c r="H156" s="6">
        <v>2</v>
      </c>
      <c r="I156" s="6">
        <v>723</v>
      </c>
      <c r="J156" s="6">
        <f t="shared" si="2"/>
        <v>723</v>
      </c>
      <c r="K156" s="6">
        <v>1354378</v>
      </c>
      <c r="L156" s="6">
        <v>1873</v>
      </c>
      <c r="M156" s="6">
        <v>1354378</v>
      </c>
      <c r="N156" t="s">
        <v>501</v>
      </c>
    </row>
    <row r="157" spans="1:14" ht="13" x14ac:dyDescent="0.15">
      <c r="A157" s="7">
        <v>6504</v>
      </c>
      <c r="B157" t="s">
        <v>316</v>
      </c>
      <c r="C157" t="str">
        <f>+VLOOKUP(A157,[1]Fastigheter!$A$1:$E$65536,3,FALSE)</f>
        <v>Vårby/Segeltorp</v>
      </c>
      <c r="D157" t="str">
        <f>+VLOOKUP(A157,[1]Fastigheter!$A$1:$E$65536,4,FALSE)</f>
        <v>Segeltorp</v>
      </c>
      <c r="E157" t="str">
        <f>+VLOOKUP(A157,[1]Fastigheter!$A$1:$E$65536,5,FALSE)</f>
        <v>Ridhus/Stall</v>
      </c>
      <c r="F157" t="s">
        <v>317</v>
      </c>
      <c r="G157" s="7">
        <v>2000</v>
      </c>
      <c r="H157" s="6">
        <v>2</v>
      </c>
      <c r="I157" s="6">
        <v>2020</v>
      </c>
      <c r="J157" s="6">
        <f t="shared" si="2"/>
        <v>2020</v>
      </c>
      <c r="K157" s="6">
        <v>1560421</v>
      </c>
      <c r="L157" s="6">
        <v>772</v>
      </c>
      <c r="M157" s="6">
        <v>1560421</v>
      </c>
      <c r="N157" t="s">
        <v>501</v>
      </c>
    </row>
    <row r="158" spans="1:14" ht="13" x14ac:dyDescent="0.15">
      <c r="A158" s="7">
        <v>6505</v>
      </c>
      <c r="B158" t="s">
        <v>318</v>
      </c>
      <c r="C158" t="str">
        <f>+VLOOKUP(A158,[1]Fastigheter!$A$1:$E$65536,3,FALSE)</f>
        <v>Vårby/Segeltorp</v>
      </c>
      <c r="D158" t="str">
        <f>+VLOOKUP(A158,[1]Fastigheter!$A$1:$E$65536,4,FALSE)</f>
        <v>Segeltorp</v>
      </c>
      <c r="E158" t="str">
        <f>+VLOOKUP(A158,[1]Fastigheter!$A$1:$E$65536,5,FALSE)</f>
        <v>Boendeenhet</v>
      </c>
      <c r="F158" t="s">
        <v>319</v>
      </c>
      <c r="G158" s="7">
        <v>2002</v>
      </c>
      <c r="H158" s="6">
        <v>1</v>
      </c>
      <c r="I158" s="6">
        <v>916</v>
      </c>
      <c r="J158" s="6">
        <f t="shared" si="2"/>
        <v>916</v>
      </c>
      <c r="K158" s="6">
        <v>1449586</v>
      </c>
      <c r="L158" s="6">
        <v>1583</v>
      </c>
      <c r="M158" s="6">
        <v>1449586</v>
      </c>
      <c r="N158" t="s">
        <v>501</v>
      </c>
    </row>
    <row r="159" spans="1:14" ht="13" x14ac:dyDescent="0.15">
      <c r="A159" s="7">
        <v>6506</v>
      </c>
      <c r="B159" t="s">
        <v>320</v>
      </c>
      <c r="C159" t="str">
        <f>+VLOOKUP(A159,[1]Fastigheter!$A$1:$E$65536,3,FALSE)</f>
        <v>Vårby/Segeltorp</v>
      </c>
      <c r="D159" t="str">
        <f>+VLOOKUP(A159,[1]Fastigheter!$A$1:$E$65536,4,FALSE)</f>
        <v>Segeltorp</v>
      </c>
      <c r="E159" t="str">
        <f>+VLOOKUP(A159,[1]Fastigheter!$A$1:$E$65536,5,FALSE)</f>
        <v>Förskola</v>
      </c>
      <c r="F159" t="s">
        <v>321</v>
      </c>
      <c r="G159" s="7">
        <v>2014</v>
      </c>
      <c r="H159" s="6">
        <v>1</v>
      </c>
      <c r="I159" s="6">
        <v>845</v>
      </c>
      <c r="J159" s="6">
        <f t="shared" si="2"/>
        <v>845</v>
      </c>
      <c r="K159" s="6">
        <v>2038057</v>
      </c>
      <c r="L159" s="6">
        <v>2412</v>
      </c>
      <c r="M159" s="6">
        <v>2038057</v>
      </c>
      <c r="N159" t="s">
        <v>501</v>
      </c>
    </row>
    <row r="160" spans="1:14" ht="13" x14ac:dyDescent="0.15">
      <c r="A160" s="7">
        <v>6507</v>
      </c>
      <c r="B160" t="s">
        <v>322</v>
      </c>
      <c r="C160" t="str">
        <f>+VLOOKUP(A160,[1]Fastigheter!$A$1:$E$65536,3,FALSE)</f>
        <v>Vårby/Segeltorp</v>
      </c>
      <c r="D160" t="str">
        <f>+VLOOKUP(A160,[1]Fastigheter!$A$1:$E$65536,4,FALSE)</f>
        <v>Segeltorp</v>
      </c>
      <c r="E160" t="str">
        <f>+VLOOKUP(A160,[1]Fastigheter!$A$1:$E$65536,5,FALSE)</f>
        <v>Förskola</v>
      </c>
      <c r="F160" t="s">
        <v>323</v>
      </c>
      <c r="G160" s="7">
        <v>2006</v>
      </c>
      <c r="H160" s="6">
        <v>1</v>
      </c>
      <c r="I160" s="6">
        <v>619</v>
      </c>
      <c r="J160" s="6">
        <f t="shared" si="2"/>
        <v>619</v>
      </c>
      <c r="K160" s="6">
        <v>1283173</v>
      </c>
      <c r="L160" s="6">
        <v>2073</v>
      </c>
      <c r="M160" s="6">
        <v>1283173</v>
      </c>
      <c r="N160" t="s">
        <v>501</v>
      </c>
    </row>
    <row r="161" spans="1:14" ht="13" x14ac:dyDescent="0.15">
      <c r="A161" s="7">
        <v>6508</v>
      </c>
      <c r="B161" t="s">
        <v>324</v>
      </c>
      <c r="C161" t="str">
        <f>+VLOOKUP(A161,[1]Fastigheter!$A$1:$E$65536,3,FALSE)</f>
        <v>Vårby/Segeltorp</v>
      </c>
      <c r="D161" t="str">
        <f>+VLOOKUP(A161,[1]Fastigheter!$A$1:$E$65536,4,FALSE)</f>
        <v>Segeltorp</v>
      </c>
      <c r="E161" t="str">
        <f>+VLOOKUP(A161,[1]Fastigheter!$A$1:$E$65536,5,FALSE)</f>
        <v>Idrottsplats</v>
      </c>
      <c r="F161" t="s">
        <v>325</v>
      </c>
      <c r="G161" s="7">
        <v>2007</v>
      </c>
      <c r="H161" s="6">
        <v>3</v>
      </c>
      <c r="I161" s="6">
        <v>3558</v>
      </c>
      <c r="J161" s="6">
        <f t="shared" si="2"/>
        <v>3558</v>
      </c>
      <c r="K161" s="6">
        <v>8979200</v>
      </c>
      <c r="L161" s="6">
        <v>2524</v>
      </c>
      <c r="M161" s="6">
        <v>8979200</v>
      </c>
      <c r="N161" t="s">
        <v>501</v>
      </c>
    </row>
    <row r="162" spans="1:14" ht="13" x14ac:dyDescent="0.15">
      <c r="A162" s="7">
        <v>6509</v>
      </c>
      <c r="B162" t="s">
        <v>326</v>
      </c>
      <c r="C162" t="str">
        <f>+VLOOKUP(A162,[1]Fastigheter!$A$1:$E$65536,3,FALSE)</f>
        <v>Vårby/Segeltorp</v>
      </c>
      <c r="D162" t="str">
        <f>+VLOOKUP(A162,[1]Fastigheter!$A$1:$E$65536,4,FALSE)</f>
        <v>Segeltorp</v>
      </c>
      <c r="E162" t="str">
        <f>+VLOOKUP(A162,[1]Fastigheter!$A$1:$E$65536,5,FALSE)</f>
        <v>Tomtmark</v>
      </c>
      <c r="F162" t="s">
        <v>327</v>
      </c>
      <c r="G162" s="7">
        <v>0</v>
      </c>
      <c r="H162" s="6">
        <v>0</v>
      </c>
      <c r="I162" s="6">
        <v>0</v>
      </c>
      <c r="J162" s="6">
        <f t="shared" si="2"/>
        <v>0</v>
      </c>
      <c r="K162" s="6">
        <v>0</v>
      </c>
      <c r="L162" s="6">
        <v>0</v>
      </c>
      <c r="M162" s="6">
        <v>0</v>
      </c>
      <c r="N162" t="s">
        <v>501</v>
      </c>
    </row>
    <row r="163" spans="1:14" ht="13" x14ac:dyDescent="0.15">
      <c r="A163" s="7">
        <v>6512</v>
      </c>
      <c r="B163" t="s">
        <v>328</v>
      </c>
      <c r="C163" t="str">
        <f>+VLOOKUP(A163,[1]Fastigheter!$A$1:$E$65536,3,FALSE)</f>
        <v>Vårby/Segeltorp</v>
      </c>
      <c r="D163" t="str">
        <f>+VLOOKUP(A163,[1]Fastigheter!$A$1:$E$65536,4,FALSE)</f>
        <v>Segeltorp</v>
      </c>
      <c r="E163" t="str">
        <f>+VLOOKUP(A163,[1]Fastigheter!$A$1:$E$65536,5,FALSE)</f>
        <v>E-område</v>
      </c>
      <c r="F163" t="s">
        <v>329</v>
      </c>
      <c r="G163" s="7">
        <v>0</v>
      </c>
      <c r="H163" s="6">
        <v>0</v>
      </c>
      <c r="I163" s="6">
        <v>0</v>
      </c>
      <c r="J163" s="6">
        <f t="shared" si="2"/>
        <v>0</v>
      </c>
      <c r="K163" s="6">
        <v>0</v>
      </c>
      <c r="L163" s="6">
        <v>0</v>
      </c>
      <c r="M163" s="6">
        <v>0</v>
      </c>
      <c r="N163" t="s">
        <v>501</v>
      </c>
    </row>
    <row r="164" spans="1:14" ht="13" x14ac:dyDescent="0.15">
      <c r="A164" s="7">
        <v>6530</v>
      </c>
      <c r="B164" t="s">
        <v>330</v>
      </c>
      <c r="C164" t="str">
        <f>+VLOOKUP(A164,[1]Fastigheter!$A$1:$E$65536,3,FALSE)</f>
        <v>Vårby/Segeltorp</v>
      </c>
      <c r="D164" t="str">
        <f>+VLOOKUP(A164,[1]Fastigheter!$A$1:$E$65536,4,FALSE)</f>
        <v>Segeltorp</v>
      </c>
      <c r="E164" t="str">
        <f>+VLOOKUP(A164,[1]Fastigheter!$A$1:$E$65536,5,FALSE)</f>
        <v>Grundskola</v>
      </c>
      <c r="F164" t="s">
        <v>331</v>
      </c>
      <c r="G164" s="7">
        <v>1957</v>
      </c>
      <c r="H164" s="6">
        <v>3</v>
      </c>
      <c r="I164" s="6">
        <v>10252</v>
      </c>
      <c r="J164" s="6">
        <f t="shared" si="2"/>
        <v>10252</v>
      </c>
      <c r="K164" s="6">
        <v>12146671</v>
      </c>
      <c r="L164" s="6">
        <v>1185</v>
      </c>
      <c r="M164" s="6">
        <v>12146671</v>
      </c>
      <c r="N164" t="s">
        <v>501</v>
      </c>
    </row>
    <row r="165" spans="1:14" ht="13" x14ac:dyDescent="0.15">
      <c r="A165" s="7">
        <v>6531</v>
      </c>
      <c r="B165" t="s">
        <v>332</v>
      </c>
      <c r="C165" t="str">
        <f>+VLOOKUP(A165,[1]Fastigheter!$A$1:$E$65536,3,FALSE)</f>
        <v>Vårby/Segeltorp</v>
      </c>
      <c r="D165" t="str">
        <f>+VLOOKUP(A165,[1]Fastigheter!$A$1:$E$65536,4,FALSE)</f>
        <v>Segeltorp</v>
      </c>
      <c r="E165" t="str">
        <f>+VLOOKUP(A165,[1]Fastigheter!$A$1:$E$65536,5,FALSE)</f>
        <v>Grundskola</v>
      </c>
      <c r="F165" t="s">
        <v>333</v>
      </c>
      <c r="G165" s="7">
        <v>1977</v>
      </c>
      <c r="H165" s="6">
        <v>0</v>
      </c>
      <c r="I165" s="6">
        <v>0</v>
      </c>
      <c r="J165" s="6">
        <f t="shared" si="2"/>
        <v>0</v>
      </c>
      <c r="K165" s="6">
        <v>11833610</v>
      </c>
      <c r="L165" s="6">
        <v>0</v>
      </c>
      <c r="M165" s="6">
        <v>11833610</v>
      </c>
      <c r="N165" t="s">
        <v>501</v>
      </c>
    </row>
    <row r="166" spans="1:14" ht="13" x14ac:dyDescent="0.15">
      <c r="A166" s="7">
        <v>6532</v>
      </c>
      <c r="B166" t="s">
        <v>334</v>
      </c>
      <c r="C166" t="str">
        <f>+VLOOKUP(A166,[1]Fastigheter!$A$1:$E$65536,3,FALSE)</f>
        <v>Vårby/Segeltorp</v>
      </c>
      <c r="D166" t="str">
        <f>+VLOOKUP(A166,[1]Fastigheter!$A$1:$E$65536,4,FALSE)</f>
        <v>Segeltorp</v>
      </c>
      <c r="E166" t="str">
        <f>+VLOOKUP(A166,[1]Fastigheter!$A$1:$E$65536,5,FALSE)</f>
        <v>Kulturfastighet</v>
      </c>
      <c r="F166" t="s">
        <v>335</v>
      </c>
      <c r="G166" s="7">
        <v>1904</v>
      </c>
      <c r="H166" s="6">
        <v>1</v>
      </c>
      <c r="I166" s="6">
        <v>80</v>
      </c>
      <c r="J166" s="6">
        <f t="shared" si="2"/>
        <v>80</v>
      </c>
      <c r="K166" s="6">
        <v>166634</v>
      </c>
      <c r="L166" s="6">
        <v>2083</v>
      </c>
      <c r="M166" s="6">
        <v>166634</v>
      </c>
      <c r="N166" t="s">
        <v>501</v>
      </c>
    </row>
    <row r="167" spans="1:14" ht="13" x14ac:dyDescent="0.15">
      <c r="A167" s="7">
        <v>6541</v>
      </c>
      <c r="B167" t="s">
        <v>336</v>
      </c>
      <c r="C167" t="str">
        <f>+VLOOKUP(A167,[1]Fastigheter!$A$1:$E$65536,3,FALSE)</f>
        <v>Vårby/Segeltorp</v>
      </c>
      <c r="D167" t="str">
        <f>+VLOOKUP(A167,[1]Fastigheter!$A$1:$E$65536,4,FALSE)</f>
        <v>Segeltorp</v>
      </c>
      <c r="E167" t="str">
        <f>+VLOOKUP(A167,[1]Fastigheter!$A$1:$E$65536,5,FALSE)</f>
        <v>Förskola</v>
      </c>
      <c r="F167" t="s">
        <v>337</v>
      </c>
      <c r="G167" s="7">
        <v>1977</v>
      </c>
      <c r="H167" s="6">
        <v>1</v>
      </c>
      <c r="I167" s="6">
        <v>826</v>
      </c>
      <c r="J167" s="6">
        <f t="shared" si="2"/>
        <v>826</v>
      </c>
      <c r="K167" s="6">
        <v>1343346</v>
      </c>
      <c r="L167" s="6">
        <v>1626</v>
      </c>
      <c r="M167" s="6">
        <v>1343346</v>
      </c>
      <c r="N167" t="s">
        <v>501</v>
      </c>
    </row>
    <row r="168" spans="1:14" ht="13" x14ac:dyDescent="0.15">
      <c r="A168" s="7">
        <v>6542</v>
      </c>
      <c r="B168" t="s">
        <v>338</v>
      </c>
      <c r="C168" t="str">
        <f>+VLOOKUP(A168,[1]Fastigheter!$A$1:$E$65536,3,FALSE)</f>
        <v>Vårby/Segeltorp</v>
      </c>
      <c r="D168" t="str">
        <f>+VLOOKUP(A168,[1]Fastigheter!$A$1:$E$65536,4,FALSE)</f>
        <v>Segeltorp</v>
      </c>
      <c r="E168" t="str">
        <f>+VLOOKUP(A168,[1]Fastigheter!$A$1:$E$65536,5,FALSE)</f>
        <v>Förskola</v>
      </c>
      <c r="F168" t="s">
        <v>339</v>
      </c>
      <c r="G168" s="7">
        <v>1980</v>
      </c>
      <c r="H168" s="6">
        <v>1</v>
      </c>
      <c r="I168" s="6">
        <v>835</v>
      </c>
      <c r="J168" s="6">
        <f t="shared" si="2"/>
        <v>835</v>
      </c>
      <c r="K168" s="6">
        <v>1326507</v>
      </c>
      <c r="L168" s="6">
        <v>1589</v>
      </c>
      <c r="M168" s="6">
        <v>1326507</v>
      </c>
      <c r="N168" t="s">
        <v>501</v>
      </c>
    </row>
    <row r="169" spans="1:14" ht="13" x14ac:dyDescent="0.15">
      <c r="A169" s="7">
        <v>6543</v>
      </c>
      <c r="B169" t="s">
        <v>340</v>
      </c>
      <c r="C169" t="str">
        <f>+VLOOKUP(A169,[1]Fastigheter!$A$1:$E$65536,3,FALSE)</f>
        <v>Vårby/Segeltorp</v>
      </c>
      <c r="D169" t="str">
        <f>+VLOOKUP(A169,[1]Fastigheter!$A$1:$E$65536,4,FALSE)</f>
        <v>Segeltorp</v>
      </c>
      <c r="E169" t="str">
        <f>+VLOOKUP(A169,[1]Fastigheter!$A$1:$E$65536,5,FALSE)</f>
        <v>Förskola</v>
      </c>
      <c r="F169" t="s">
        <v>341</v>
      </c>
      <c r="G169" s="7">
        <v>1975</v>
      </c>
      <c r="H169" s="6">
        <v>2</v>
      </c>
      <c r="I169" s="6">
        <v>898</v>
      </c>
      <c r="J169" s="6">
        <f t="shared" si="2"/>
        <v>898</v>
      </c>
      <c r="K169" s="6">
        <v>1428480</v>
      </c>
      <c r="L169" s="6">
        <v>1591</v>
      </c>
      <c r="M169" s="6">
        <v>1428480</v>
      </c>
      <c r="N169" t="s">
        <v>501</v>
      </c>
    </row>
    <row r="170" spans="1:14" ht="13" x14ac:dyDescent="0.15">
      <c r="A170" s="7">
        <v>6544</v>
      </c>
      <c r="B170" t="s">
        <v>342</v>
      </c>
      <c r="C170" t="str">
        <f>+VLOOKUP(A170,[1]Fastigheter!$A$1:$E$65536,3,FALSE)</f>
        <v>Vårby/Segeltorp</v>
      </c>
      <c r="D170" t="str">
        <f>+VLOOKUP(A170,[1]Fastigheter!$A$1:$E$65536,4,FALSE)</f>
        <v>Segeltorp</v>
      </c>
      <c r="E170" t="str">
        <f>+VLOOKUP(A170,[1]Fastigheter!$A$1:$E$65536,5,FALSE)</f>
        <v>Förskola</v>
      </c>
      <c r="F170" t="s">
        <v>343</v>
      </c>
      <c r="G170" s="7">
        <v>1979</v>
      </c>
      <c r="H170" s="6">
        <v>1</v>
      </c>
      <c r="I170" s="6">
        <v>719</v>
      </c>
      <c r="J170" s="6">
        <f t="shared" si="2"/>
        <v>719</v>
      </c>
      <c r="K170" s="6">
        <v>1364589</v>
      </c>
      <c r="L170" s="6">
        <v>1898</v>
      </c>
      <c r="M170" s="6">
        <v>1364589</v>
      </c>
      <c r="N170" t="s">
        <v>501</v>
      </c>
    </row>
    <row r="171" spans="1:14" ht="13" x14ac:dyDescent="0.15">
      <c r="A171" s="7">
        <v>6545</v>
      </c>
      <c r="B171" t="s">
        <v>344</v>
      </c>
      <c r="C171" t="str">
        <f>+VLOOKUP(A171,[1]Fastigheter!$A$1:$E$65536,3,FALSE)</f>
        <v>Vårby/Segeltorp</v>
      </c>
      <c r="D171" t="str">
        <f>+VLOOKUP(A171,[1]Fastigheter!$A$1:$E$65536,4,FALSE)</f>
        <v>Segeltorp</v>
      </c>
      <c r="E171" t="str">
        <f>+VLOOKUP(A171,[1]Fastigheter!$A$1:$E$65536,5,FALSE)</f>
        <v>Förskola</v>
      </c>
      <c r="F171" t="s">
        <v>345</v>
      </c>
      <c r="G171" s="7">
        <v>1988</v>
      </c>
      <c r="H171" s="6">
        <v>3</v>
      </c>
      <c r="I171" s="6">
        <v>1394</v>
      </c>
      <c r="J171" s="6">
        <f t="shared" si="2"/>
        <v>1394</v>
      </c>
      <c r="K171" s="6">
        <v>2535526</v>
      </c>
      <c r="L171" s="6">
        <v>1819</v>
      </c>
      <c r="M171" s="6">
        <v>2535526</v>
      </c>
      <c r="N171" t="s">
        <v>501</v>
      </c>
    </row>
    <row r="172" spans="1:14" ht="13" x14ac:dyDescent="0.15">
      <c r="A172" s="7">
        <v>6546</v>
      </c>
      <c r="B172" t="s">
        <v>346</v>
      </c>
      <c r="C172" t="str">
        <f>+VLOOKUP(A172,[1]Fastigheter!$A$1:$E$65536,3,FALSE)</f>
        <v>Projektfastigheter</v>
      </c>
      <c r="D172" t="str">
        <f>+VLOOKUP(A172,[1]Fastigheter!$A$1:$E$65536,4,FALSE)</f>
        <v>Segeltorp</v>
      </c>
      <c r="E172" t="str">
        <f>+VLOOKUP(A172,[1]Fastigheter!$A$1:$E$65536,5,FALSE)</f>
        <v>Projektfastighet</v>
      </c>
      <c r="F172" t="s">
        <v>136</v>
      </c>
      <c r="G172" s="7">
        <v>0</v>
      </c>
      <c r="H172" s="6">
        <v>0</v>
      </c>
      <c r="I172" s="6">
        <v>0</v>
      </c>
      <c r="J172" s="6">
        <f t="shared" si="2"/>
        <v>0</v>
      </c>
      <c r="K172" s="6">
        <v>0</v>
      </c>
      <c r="L172" s="6">
        <v>0</v>
      </c>
      <c r="M172" s="6">
        <v>0</v>
      </c>
      <c r="N172" t="s">
        <v>501</v>
      </c>
    </row>
    <row r="173" spans="1:14" ht="13" x14ac:dyDescent="0.15">
      <c r="A173" s="7">
        <v>6553</v>
      </c>
      <c r="B173" t="s">
        <v>347</v>
      </c>
      <c r="C173" t="str">
        <f>+VLOOKUP(A173,[1]Fastigheter!$A$1:$E$65536,3,FALSE)</f>
        <v>Vårby/Segeltorp</v>
      </c>
      <c r="D173" t="str">
        <f>+VLOOKUP(A173,[1]Fastigheter!$A$1:$E$65536,4,FALSE)</f>
        <v>Segeltorp</v>
      </c>
      <c r="E173" t="str">
        <f>+VLOOKUP(A173,[1]Fastigheter!$A$1:$E$65536,5,FALSE)</f>
        <v>Förskola</v>
      </c>
      <c r="F173" t="s">
        <v>348</v>
      </c>
      <c r="G173" s="7">
        <v>1991</v>
      </c>
      <c r="H173" s="6">
        <v>1</v>
      </c>
      <c r="I173" s="6">
        <v>275</v>
      </c>
      <c r="J173" s="6">
        <f t="shared" si="2"/>
        <v>275</v>
      </c>
      <c r="K173" s="6">
        <v>665395</v>
      </c>
      <c r="L173" s="6">
        <v>2420</v>
      </c>
      <c r="M173" s="6">
        <v>665395</v>
      </c>
      <c r="N173" t="s">
        <v>501</v>
      </c>
    </row>
    <row r="174" spans="1:14" ht="13" x14ac:dyDescent="0.15">
      <c r="A174" s="7">
        <v>6554</v>
      </c>
      <c r="B174" t="s">
        <v>349</v>
      </c>
      <c r="C174" t="str">
        <f>+VLOOKUP(A174,[1]Fastigheter!$A$1:$E$65536,3,FALSE)</f>
        <v>Projektfastigheter</v>
      </c>
      <c r="D174" t="str">
        <f>+VLOOKUP(A174,[1]Fastigheter!$A$1:$E$65536,4,FALSE)</f>
        <v>Segeltorp</v>
      </c>
      <c r="E174" t="str">
        <f>+VLOOKUP(A174,[1]Fastigheter!$A$1:$E$65536,5,FALSE)</f>
        <v>Projektfastighet</v>
      </c>
      <c r="F174" t="s">
        <v>350</v>
      </c>
      <c r="G174" s="7">
        <v>2021</v>
      </c>
      <c r="H174" s="6">
        <v>3</v>
      </c>
      <c r="I174" s="6">
        <v>0</v>
      </c>
      <c r="J174" s="6">
        <f t="shared" si="2"/>
        <v>0</v>
      </c>
      <c r="K174" s="6">
        <v>0</v>
      </c>
      <c r="L174" s="6">
        <v>0</v>
      </c>
      <c r="M174" s="6">
        <v>0</v>
      </c>
      <c r="N174" t="s">
        <v>501</v>
      </c>
    </row>
    <row r="175" spans="1:14" ht="13" x14ac:dyDescent="0.15">
      <c r="A175" s="7">
        <v>6564</v>
      </c>
      <c r="B175" t="s">
        <v>351</v>
      </c>
      <c r="C175" t="str">
        <f>+VLOOKUP(A175,[1]Fastigheter!$A$1:$E$65536,3,FALSE)</f>
        <v>Vårby/Segeltorp</v>
      </c>
      <c r="D175" t="str">
        <f>+VLOOKUP(A175,[1]Fastigheter!$A$1:$E$65536,4,FALSE)</f>
        <v>Segeltorp</v>
      </c>
      <c r="E175" t="str">
        <f>+VLOOKUP(A175,[1]Fastigheter!$A$1:$E$65536,5,FALSE)</f>
        <v>Tomtmark</v>
      </c>
      <c r="F175" t="s">
        <v>352</v>
      </c>
      <c r="G175" s="7">
        <v>0</v>
      </c>
      <c r="H175" s="6">
        <v>0</v>
      </c>
      <c r="I175" s="6">
        <v>0</v>
      </c>
      <c r="J175" s="6">
        <f t="shared" si="2"/>
        <v>0</v>
      </c>
      <c r="K175" s="6">
        <v>0</v>
      </c>
      <c r="L175" s="6">
        <v>0</v>
      </c>
      <c r="M175" s="6">
        <v>0</v>
      </c>
      <c r="N175" t="s">
        <v>501</v>
      </c>
    </row>
    <row r="176" spans="1:14" ht="13" x14ac:dyDescent="0.15">
      <c r="A176" s="7">
        <v>7010</v>
      </c>
      <c r="B176" t="s">
        <v>353</v>
      </c>
      <c r="C176" t="str">
        <f>+VLOOKUP(A176,[1]Fastigheter!$A$1:$E$65536,3,FALSE)</f>
        <v>Upplåtelseform nyttjanderätt</v>
      </c>
      <c r="D176" t="str">
        <f>+VLOOKUP(A176,[1]Fastigheter!$A$1:$E$65536,4,FALSE)</f>
        <v>Vindpark Mörkåsen</v>
      </c>
      <c r="E176" t="str">
        <f>+VLOOKUP(A176,[1]Fastigheter!$A$1:$E$65536,5,FALSE)</f>
        <v>Vindkraftverk</v>
      </c>
      <c r="F176" t="s">
        <v>354</v>
      </c>
      <c r="G176" s="7">
        <v>0</v>
      </c>
      <c r="H176" s="6">
        <v>0</v>
      </c>
      <c r="I176" s="6">
        <v>0</v>
      </c>
      <c r="J176" s="6">
        <f t="shared" si="2"/>
        <v>0</v>
      </c>
      <c r="K176" s="6">
        <v>0</v>
      </c>
      <c r="L176" s="6">
        <v>0</v>
      </c>
      <c r="M176" s="6">
        <v>0</v>
      </c>
      <c r="N176" t="s">
        <v>503</v>
      </c>
    </row>
    <row r="177" spans="1:14" ht="13" x14ac:dyDescent="0.15">
      <c r="A177" s="7">
        <v>8105</v>
      </c>
      <c r="B177" t="s">
        <v>355</v>
      </c>
      <c r="C177">
        <f>+VLOOKUP(A177,[1]Fastigheter!$A$1:$E$65536,3,FALSE)</f>
        <v>0</v>
      </c>
      <c r="D177">
        <f>+VLOOKUP(A177,[1]Fastigheter!$A$1:$E$65536,4,FALSE)</f>
        <v>0</v>
      </c>
      <c r="E177" t="str">
        <f>+VLOOKUP(A177,[1]Fastigheter!$A$1:$E$65536,5,FALSE)</f>
        <v>Explo</v>
      </c>
      <c r="F177" t="s">
        <v>356</v>
      </c>
      <c r="G177" s="7">
        <v>0</v>
      </c>
      <c r="H177" s="6">
        <v>0</v>
      </c>
      <c r="I177" s="6">
        <v>0</v>
      </c>
      <c r="J177" s="6">
        <f t="shared" si="2"/>
        <v>0</v>
      </c>
      <c r="K177" s="6">
        <v>0</v>
      </c>
      <c r="L177" s="6">
        <v>0</v>
      </c>
      <c r="M177" s="6">
        <v>0</v>
      </c>
      <c r="N177" t="s">
        <v>504</v>
      </c>
    </row>
    <row r="178" spans="1:14" ht="13" x14ac:dyDescent="0.15">
      <c r="A178" s="7">
        <v>8108</v>
      </c>
      <c r="B178" t="s">
        <v>357</v>
      </c>
      <c r="C178">
        <f>+VLOOKUP(A178,[1]Fastigheter!$A$1:$E$65536,3,FALSE)</f>
        <v>0</v>
      </c>
      <c r="D178">
        <f>+VLOOKUP(A178,[1]Fastigheter!$A$1:$E$65536,4,FALSE)</f>
        <v>0</v>
      </c>
      <c r="E178" t="str">
        <f>+VLOOKUP(A178,[1]Fastigheter!$A$1:$E$65536,5,FALSE)</f>
        <v>Explo</v>
      </c>
      <c r="F178" t="s">
        <v>358</v>
      </c>
      <c r="G178" s="7">
        <v>0</v>
      </c>
      <c r="H178" s="6">
        <v>0</v>
      </c>
      <c r="I178" s="6">
        <v>0</v>
      </c>
      <c r="J178" s="6">
        <f t="shared" si="2"/>
        <v>0</v>
      </c>
      <c r="K178" s="6">
        <v>0</v>
      </c>
      <c r="L178" s="6">
        <v>0</v>
      </c>
      <c r="M178" s="6">
        <v>0</v>
      </c>
      <c r="N178" t="s">
        <v>504</v>
      </c>
    </row>
    <row r="179" spans="1:14" ht="13" x14ac:dyDescent="0.15">
      <c r="A179" s="7">
        <v>8110</v>
      </c>
      <c r="B179" t="s">
        <v>359</v>
      </c>
      <c r="C179">
        <f>+VLOOKUP(A179,[1]Fastigheter!$A$1:$E$65536,3,FALSE)</f>
        <v>0</v>
      </c>
      <c r="D179">
        <f>+VLOOKUP(A179,[1]Fastigheter!$A$1:$E$65536,4,FALSE)</f>
        <v>0</v>
      </c>
      <c r="E179" t="str">
        <f>+VLOOKUP(A179,[1]Fastigheter!$A$1:$E$65536,5,FALSE)</f>
        <v>Explo</v>
      </c>
      <c r="F179" t="s">
        <v>360</v>
      </c>
      <c r="G179" s="7">
        <v>0</v>
      </c>
      <c r="H179" s="6">
        <v>0</v>
      </c>
      <c r="I179" s="6">
        <v>0</v>
      </c>
      <c r="J179" s="6">
        <f t="shared" si="2"/>
        <v>0</v>
      </c>
      <c r="K179" s="6">
        <v>0</v>
      </c>
      <c r="L179" s="6">
        <v>0</v>
      </c>
      <c r="M179" s="6">
        <v>0</v>
      </c>
      <c r="N179" t="s">
        <v>504</v>
      </c>
    </row>
    <row r="180" spans="1:14" ht="13" x14ac:dyDescent="0.15">
      <c r="A180" s="7">
        <v>8113</v>
      </c>
      <c r="B180" t="s">
        <v>361</v>
      </c>
      <c r="C180">
        <f>+VLOOKUP(A180,[1]Fastigheter!$A$1:$E$65536,3,FALSE)</f>
        <v>0</v>
      </c>
      <c r="D180">
        <f>+VLOOKUP(A180,[1]Fastigheter!$A$1:$E$65536,4,FALSE)</f>
        <v>0</v>
      </c>
      <c r="E180" t="str">
        <f>+VLOOKUP(A180,[1]Fastigheter!$A$1:$E$65536,5,FALSE)</f>
        <v>Explo</v>
      </c>
      <c r="F180" t="s">
        <v>362</v>
      </c>
      <c r="G180" s="7">
        <v>0</v>
      </c>
      <c r="H180" s="6">
        <v>0</v>
      </c>
      <c r="I180" s="6">
        <v>0</v>
      </c>
      <c r="J180" s="6">
        <f t="shared" si="2"/>
        <v>0</v>
      </c>
      <c r="K180" s="6">
        <v>0</v>
      </c>
      <c r="L180" s="6">
        <v>0</v>
      </c>
      <c r="M180" s="6">
        <v>0</v>
      </c>
      <c r="N180" t="s">
        <v>504</v>
      </c>
    </row>
    <row r="181" spans="1:14" ht="13" x14ac:dyDescent="0.15">
      <c r="A181" s="7">
        <v>8120</v>
      </c>
      <c r="B181" t="s">
        <v>363</v>
      </c>
      <c r="C181">
        <f>+VLOOKUP(A181,[1]Fastigheter!$A$1:$E$65536,3,FALSE)</f>
        <v>0</v>
      </c>
      <c r="D181">
        <f>+VLOOKUP(A181,[1]Fastigheter!$A$1:$E$65536,4,FALSE)</f>
        <v>0</v>
      </c>
      <c r="E181" t="str">
        <f>+VLOOKUP(A181,[1]Fastigheter!$A$1:$E$65536,5,FALSE)</f>
        <v>Explo</v>
      </c>
      <c r="F181" t="s">
        <v>364</v>
      </c>
      <c r="G181" s="7">
        <v>0</v>
      </c>
      <c r="H181" s="6">
        <v>0</v>
      </c>
      <c r="I181" s="6">
        <v>0</v>
      </c>
      <c r="J181" s="6">
        <f t="shared" si="2"/>
        <v>0</v>
      </c>
      <c r="K181" s="6">
        <v>0</v>
      </c>
      <c r="L181" s="6">
        <v>0</v>
      </c>
      <c r="M181" s="6">
        <v>0</v>
      </c>
      <c r="N181" t="s">
        <v>504</v>
      </c>
    </row>
    <row r="182" spans="1:14" ht="13" x14ac:dyDescent="0.15">
      <c r="A182" s="7">
        <v>8125</v>
      </c>
      <c r="B182" t="s">
        <v>365</v>
      </c>
      <c r="C182">
        <f>+VLOOKUP(A182,[1]Fastigheter!$A$1:$E$65536,3,FALSE)</f>
        <v>0</v>
      </c>
      <c r="D182">
        <f>+VLOOKUP(A182,[1]Fastigheter!$A$1:$E$65536,4,FALSE)</f>
        <v>0</v>
      </c>
      <c r="E182" t="str">
        <f>+VLOOKUP(A182,[1]Fastigheter!$A$1:$E$65536,5,FALSE)</f>
        <v>Explo</v>
      </c>
      <c r="F182" t="s">
        <v>366</v>
      </c>
      <c r="G182" s="7">
        <v>0</v>
      </c>
      <c r="H182" s="6">
        <v>0</v>
      </c>
      <c r="I182" s="6">
        <v>0</v>
      </c>
      <c r="J182" s="6">
        <f t="shared" si="2"/>
        <v>0</v>
      </c>
      <c r="K182" s="6">
        <v>0</v>
      </c>
      <c r="L182" s="6">
        <v>0</v>
      </c>
      <c r="M182" s="6">
        <v>0</v>
      </c>
      <c r="N182" t="s">
        <v>504</v>
      </c>
    </row>
    <row r="183" spans="1:14" ht="13" x14ac:dyDescent="0.15">
      <c r="A183" s="7">
        <v>8130</v>
      </c>
      <c r="B183" t="s">
        <v>367</v>
      </c>
      <c r="C183">
        <f>+VLOOKUP(A183,[1]Fastigheter!$A$1:$E$65536,3,FALSE)</f>
        <v>0</v>
      </c>
      <c r="D183">
        <f>+VLOOKUP(A183,[1]Fastigheter!$A$1:$E$65536,4,FALSE)</f>
        <v>0</v>
      </c>
      <c r="E183" t="str">
        <f>+VLOOKUP(A183,[1]Fastigheter!$A$1:$E$65536,5,FALSE)</f>
        <v>Explo</v>
      </c>
      <c r="F183" t="s">
        <v>368</v>
      </c>
      <c r="G183" s="7">
        <v>0</v>
      </c>
      <c r="H183" s="6">
        <v>0</v>
      </c>
      <c r="I183" s="6">
        <v>0</v>
      </c>
      <c r="J183" s="6">
        <f t="shared" si="2"/>
        <v>0</v>
      </c>
      <c r="K183" s="6">
        <v>0</v>
      </c>
      <c r="L183" s="6">
        <v>0</v>
      </c>
      <c r="M183" s="6">
        <v>0</v>
      </c>
      <c r="N183" t="s">
        <v>504</v>
      </c>
    </row>
    <row r="184" spans="1:14" ht="13" x14ac:dyDescent="0.15">
      <c r="A184" s="7">
        <v>8131</v>
      </c>
      <c r="B184" t="s">
        <v>110</v>
      </c>
      <c r="C184">
        <f>+VLOOKUP(A184,[1]Fastigheter!$A$1:$E$65536,3,FALSE)</f>
        <v>0</v>
      </c>
      <c r="D184">
        <f>+VLOOKUP(A184,[1]Fastigheter!$A$1:$E$65536,4,FALSE)</f>
        <v>0</v>
      </c>
      <c r="E184" t="str">
        <f>+VLOOKUP(A184,[1]Fastigheter!$A$1:$E$65536,5,FALSE)</f>
        <v>Explo</v>
      </c>
      <c r="F184" t="s">
        <v>369</v>
      </c>
      <c r="G184" s="7">
        <v>0</v>
      </c>
      <c r="H184" s="6">
        <v>0</v>
      </c>
      <c r="I184" s="6">
        <v>0</v>
      </c>
      <c r="J184" s="6">
        <f t="shared" si="2"/>
        <v>0</v>
      </c>
      <c r="K184" s="6">
        <v>0</v>
      </c>
      <c r="L184" s="6">
        <v>0</v>
      </c>
      <c r="M184" s="6">
        <v>0</v>
      </c>
      <c r="N184" t="s">
        <v>504</v>
      </c>
    </row>
    <row r="185" spans="1:14" ht="13" x14ac:dyDescent="0.15">
      <c r="A185" s="7">
        <v>8135</v>
      </c>
      <c r="B185" t="s">
        <v>370</v>
      </c>
      <c r="C185">
        <f>+VLOOKUP(A185,[1]Fastigheter!$A$1:$E$65536,3,FALSE)</f>
        <v>0</v>
      </c>
      <c r="D185">
        <f>+VLOOKUP(A185,[1]Fastigheter!$A$1:$E$65536,4,FALSE)</f>
        <v>0</v>
      </c>
      <c r="E185" t="str">
        <f>+VLOOKUP(A185,[1]Fastigheter!$A$1:$E$65536,5,FALSE)</f>
        <v>Explo</v>
      </c>
      <c r="F185" t="s">
        <v>371</v>
      </c>
      <c r="G185" s="7">
        <v>0</v>
      </c>
      <c r="H185" s="6">
        <v>0</v>
      </c>
      <c r="I185" s="6">
        <v>0</v>
      </c>
      <c r="J185" s="6">
        <f t="shared" si="2"/>
        <v>0</v>
      </c>
      <c r="K185" s="6">
        <v>0</v>
      </c>
      <c r="L185" s="6">
        <v>0</v>
      </c>
      <c r="M185" s="6">
        <v>0</v>
      </c>
      <c r="N185" t="s">
        <v>504</v>
      </c>
    </row>
    <row r="186" spans="1:14" ht="13" x14ac:dyDescent="0.15">
      <c r="A186" s="7">
        <v>8136</v>
      </c>
      <c r="B186" t="s">
        <v>372</v>
      </c>
      <c r="C186">
        <f>+VLOOKUP(A186,[1]Fastigheter!$A$1:$E$65536,3,FALSE)</f>
        <v>0</v>
      </c>
      <c r="D186">
        <f>+VLOOKUP(A186,[1]Fastigheter!$A$1:$E$65536,4,FALSE)</f>
        <v>0</v>
      </c>
      <c r="E186" t="str">
        <f>+VLOOKUP(A186,[1]Fastigheter!$A$1:$E$65536,5,FALSE)</f>
        <v>Explo</v>
      </c>
      <c r="F186" t="s">
        <v>373</v>
      </c>
      <c r="G186" s="7">
        <v>0</v>
      </c>
      <c r="H186" s="6">
        <v>0</v>
      </c>
      <c r="I186" s="6">
        <v>0</v>
      </c>
      <c r="J186" s="6">
        <f t="shared" si="2"/>
        <v>0</v>
      </c>
      <c r="K186" s="6">
        <v>0</v>
      </c>
      <c r="L186" s="6">
        <v>0</v>
      </c>
      <c r="M186" s="6">
        <v>0</v>
      </c>
      <c r="N186" t="s">
        <v>504</v>
      </c>
    </row>
    <row r="187" spans="1:14" ht="13" x14ac:dyDescent="0.15">
      <c r="A187" s="7">
        <v>8139</v>
      </c>
      <c r="B187" t="s">
        <v>374</v>
      </c>
      <c r="C187">
        <f>+VLOOKUP(A187,[1]Fastigheter!$A$1:$E$65536,3,FALSE)</f>
        <v>0</v>
      </c>
      <c r="D187">
        <f>+VLOOKUP(A187,[1]Fastigheter!$A$1:$E$65536,4,FALSE)</f>
        <v>0</v>
      </c>
      <c r="E187" t="str">
        <f>+VLOOKUP(A187,[1]Fastigheter!$A$1:$E$65536,5,FALSE)</f>
        <v>Explo</v>
      </c>
      <c r="F187" t="s">
        <v>375</v>
      </c>
      <c r="G187" s="7">
        <v>0</v>
      </c>
      <c r="H187" s="6">
        <v>0</v>
      </c>
      <c r="I187" s="6">
        <v>0</v>
      </c>
      <c r="J187" s="6">
        <f t="shared" si="2"/>
        <v>0</v>
      </c>
      <c r="K187" s="6">
        <v>0</v>
      </c>
      <c r="L187" s="6">
        <v>0</v>
      </c>
      <c r="M187" s="6">
        <v>0</v>
      </c>
      <c r="N187" t="s">
        <v>504</v>
      </c>
    </row>
    <row r="188" spans="1:14" ht="13" x14ac:dyDescent="0.15">
      <c r="A188" s="7">
        <v>8140</v>
      </c>
      <c r="B188" t="s">
        <v>376</v>
      </c>
      <c r="C188">
        <f>+VLOOKUP(A188,[1]Fastigheter!$A$1:$E$65536,3,FALSE)</f>
        <v>0</v>
      </c>
      <c r="D188">
        <f>+VLOOKUP(A188,[1]Fastigheter!$A$1:$E$65536,4,FALSE)</f>
        <v>0</v>
      </c>
      <c r="E188" t="str">
        <f>+VLOOKUP(A188,[1]Fastigheter!$A$1:$E$65536,5,FALSE)</f>
        <v>Explo</v>
      </c>
      <c r="F188" t="s">
        <v>377</v>
      </c>
      <c r="G188" s="7">
        <v>0</v>
      </c>
      <c r="H188" s="6">
        <v>0</v>
      </c>
      <c r="I188" s="6">
        <v>0</v>
      </c>
      <c r="J188" s="6">
        <f t="shared" si="2"/>
        <v>0</v>
      </c>
      <c r="K188" s="6">
        <v>0</v>
      </c>
      <c r="L188" s="6">
        <v>0</v>
      </c>
      <c r="M188" s="6">
        <v>0</v>
      </c>
      <c r="N188" t="s">
        <v>504</v>
      </c>
    </row>
    <row r="189" spans="1:14" ht="13" x14ac:dyDescent="0.15">
      <c r="A189" s="7">
        <v>8202</v>
      </c>
      <c r="B189" t="s">
        <v>378</v>
      </c>
      <c r="C189">
        <f>+VLOOKUP(A189,[1]Fastigheter!$A$1:$E$65536,3,FALSE)</f>
        <v>0</v>
      </c>
      <c r="D189">
        <f>+VLOOKUP(A189,[1]Fastigheter!$A$1:$E$65536,4,FALSE)</f>
        <v>0</v>
      </c>
      <c r="E189" t="str">
        <f>+VLOOKUP(A189,[1]Fastigheter!$A$1:$E$65536,5,FALSE)</f>
        <v>Explo</v>
      </c>
      <c r="F189" t="s">
        <v>379</v>
      </c>
      <c r="G189" s="7">
        <v>0</v>
      </c>
      <c r="H189" s="6">
        <v>0</v>
      </c>
      <c r="I189" s="6">
        <v>0</v>
      </c>
      <c r="J189" s="6">
        <f t="shared" si="2"/>
        <v>0</v>
      </c>
      <c r="K189" s="6">
        <v>0</v>
      </c>
      <c r="L189" s="6">
        <v>0</v>
      </c>
      <c r="M189" s="6">
        <v>0</v>
      </c>
      <c r="N189" t="s">
        <v>504</v>
      </c>
    </row>
    <row r="190" spans="1:14" ht="13" x14ac:dyDescent="0.15">
      <c r="A190" s="7">
        <v>8203</v>
      </c>
      <c r="B190" t="s">
        <v>380</v>
      </c>
      <c r="C190">
        <f>+VLOOKUP(A190,[1]Fastigheter!$A$1:$E$65536,3,FALSE)</f>
        <v>0</v>
      </c>
      <c r="D190">
        <f>+VLOOKUP(A190,[1]Fastigheter!$A$1:$E$65536,4,FALSE)</f>
        <v>0</v>
      </c>
      <c r="E190" t="str">
        <f>+VLOOKUP(A190,[1]Fastigheter!$A$1:$E$65536,5,FALSE)</f>
        <v>Explo</v>
      </c>
      <c r="F190" t="s">
        <v>381</v>
      </c>
      <c r="G190" s="7">
        <v>0</v>
      </c>
      <c r="H190" s="6">
        <v>0</v>
      </c>
      <c r="I190" s="6">
        <v>0</v>
      </c>
      <c r="J190" s="6">
        <f t="shared" si="2"/>
        <v>0</v>
      </c>
      <c r="K190" s="6">
        <v>0</v>
      </c>
      <c r="L190" s="6">
        <v>0</v>
      </c>
      <c r="M190" s="6">
        <v>0</v>
      </c>
      <c r="N190" t="s">
        <v>504</v>
      </c>
    </row>
    <row r="191" spans="1:14" ht="13" x14ac:dyDescent="0.15">
      <c r="A191" s="7">
        <v>8204</v>
      </c>
      <c r="B191" t="s">
        <v>382</v>
      </c>
      <c r="C191">
        <f>+VLOOKUP(A191,[1]Fastigheter!$A$1:$E$65536,3,FALSE)</f>
        <v>0</v>
      </c>
      <c r="D191">
        <f>+VLOOKUP(A191,[1]Fastigheter!$A$1:$E$65536,4,FALSE)</f>
        <v>0</v>
      </c>
      <c r="E191" t="str">
        <f>+VLOOKUP(A191,[1]Fastigheter!$A$1:$E$65536,5,FALSE)</f>
        <v>Explo</v>
      </c>
      <c r="F191" t="s">
        <v>383</v>
      </c>
      <c r="G191" s="7">
        <v>0</v>
      </c>
      <c r="H191" s="6">
        <v>0</v>
      </c>
      <c r="I191" s="6">
        <v>0</v>
      </c>
      <c r="J191" s="6">
        <f t="shared" si="2"/>
        <v>0</v>
      </c>
      <c r="K191" s="6">
        <v>0</v>
      </c>
      <c r="L191" s="6">
        <v>0</v>
      </c>
      <c r="M191" s="6">
        <v>0</v>
      </c>
      <c r="N191" t="s">
        <v>504</v>
      </c>
    </row>
    <row r="192" spans="1:14" ht="13" x14ac:dyDescent="0.15">
      <c r="A192" s="7">
        <v>8205</v>
      </c>
      <c r="B192" t="s">
        <v>384</v>
      </c>
      <c r="C192">
        <f>+VLOOKUP(A192,[1]Fastigheter!$A$1:$E$65536,3,FALSE)</f>
        <v>0</v>
      </c>
      <c r="D192">
        <f>+VLOOKUP(A192,[1]Fastigheter!$A$1:$E$65536,4,FALSE)</f>
        <v>0</v>
      </c>
      <c r="E192" t="str">
        <f>+VLOOKUP(A192,[1]Fastigheter!$A$1:$E$65536,5,FALSE)</f>
        <v>Explo</v>
      </c>
      <c r="F192" t="s">
        <v>385</v>
      </c>
      <c r="G192" s="7">
        <v>0</v>
      </c>
      <c r="H192" s="6">
        <v>0</v>
      </c>
      <c r="I192" s="6">
        <v>0</v>
      </c>
      <c r="J192" s="6">
        <f t="shared" si="2"/>
        <v>0</v>
      </c>
      <c r="K192" s="6">
        <v>0</v>
      </c>
      <c r="L192" s="6">
        <v>0</v>
      </c>
      <c r="M192" s="6">
        <v>0</v>
      </c>
      <c r="N192" t="s">
        <v>504</v>
      </c>
    </row>
    <row r="193" spans="1:14" ht="13" x14ac:dyDescent="0.15">
      <c r="A193" s="7">
        <v>8206</v>
      </c>
      <c r="B193" t="s">
        <v>386</v>
      </c>
      <c r="C193">
        <f>+VLOOKUP(A193,[1]Fastigheter!$A$1:$E$65536,3,FALSE)</f>
        <v>0</v>
      </c>
      <c r="D193">
        <f>+VLOOKUP(A193,[1]Fastigheter!$A$1:$E$65536,4,FALSE)</f>
        <v>0</v>
      </c>
      <c r="E193" t="str">
        <f>+VLOOKUP(A193,[1]Fastigheter!$A$1:$E$65536,5,FALSE)</f>
        <v>Explo</v>
      </c>
      <c r="F193" t="s">
        <v>387</v>
      </c>
      <c r="G193" s="7">
        <v>0</v>
      </c>
      <c r="H193" s="6">
        <v>0</v>
      </c>
      <c r="I193" s="6">
        <v>0</v>
      </c>
      <c r="J193" s="6">
        <f t="shared" si="2"/>
        <v>0</v>
      </c>
      <c r="K193" s="6">
        <v>0</v>
      </c>
      <c r="L193" s="6">
        <v>0</v>
      </c>
      <c r="M193" s="6">
        <v>0</v>
      </c>
      <c r="N193" t="s">
        <v>504</v>
      </c>
    </row>
    <row r="194" spans="1:14" ht="13" x14ac:dyDescent="0.15">
      <c r="A194" s="7">
        <v>8207</v>
      </c>
      <c r="B194" t="s">
        <v>388</v>
      </c>
      <c r="C194">
        <f>+VLOOKUP(A194,[1]Fastigheter!$A$1:$E$65536,3,FALSE)</f>
        <v>0</v>
      </c>
      <c r="D194">
        <f>+VLOOKUP(A194,[1]Fastigheter!$A$1:$E$65536,4,FALSE)</f>
        <v>0</v>
      </c>
      <c r="E194" t="str">
        <f>+VLOOKUP(A194,[1]Fastigheter!$A$1:$E$65536,5,FALSE)</f>
        <v>Explo</v>
      </c>
      <c r="F194" t="s">
        <v>389</v>
      </c>
      <c r="G194" s="7">
        <v>0</v>
      </c>
      <c r="H194" s="6">
        <v>0</v>
      </c>
      <c r="I194" s="6">
        <v>0</v>
      </c>
      <c r="J194" s="6">
        <f t="shared" si="2"/>
        <v>0</v>
      </c>
      <c r="K194" s="6">
        <v>0</v>
      </c>
      <c r="L194" s="6">
        <v>0</v>
      </c>
      <c r="M194" s="6">
        <v>0</v>
      </c>
      <c r="N194" t="s">
        <v>504</v>
      </c>
    </row>
    <row r="195" spans="1:14" ht="13" x14ac:dyDescent="0.15">
      <c r="A195" s="7">
        <v>8208</v>
      </c>
      <c r="B195" t="s">
        <v>390</v>
      </c>
      <c r="C195">
        <f>+VLOOKUP(A195,[1]Fastigheter!$A$1:$E$65536,3,FALSE)</f>
        <v>0</v>
      </c>
      <c r="D195">
        <f>+VLOOKUP(A195,[1]Fastigheter!$A$1:$E$65536,4,FALSE)</f>
        <v>0</v>
      </c>
      <c r="E195" t="str">
        <f>+VLOOKUP(A195,[1]Fastigheter!$A$1:$E$65536,5,FALSE)</f>
        <v>Explo</v>
      </c>
      <c r="F195" t="s">
        <v>391</v>
      </c>
      <c r="G195" s="7">
        <v>0</v>
      </c>
      <c r="H195" s="6">
        <v>0</v>
      </c>
      <c r="I195" s="6">
        <v>0</v>
      </c>
      <c r="J195" s="6">
        <f t="shared" si="2"/>
        <v>0</v>
      </c>
      <c r="K195" s="6">
        <v>0</v>
      </c>
      <c r="L195" s="6">
        <v>0</v>
      </c>
      <c r="M195" s="6">
        <v>0</v>
      </c>
      <c r="N195" t="s">
        <v>504</v>
      </c>
    </row>
    <row r="196" spans="1:14" ht="13" x14ac:dyDescent="0.15">
      <c r="A196" s="7">
        <v>8209</v>
      </c>
      <c r="B196" t="s">
        <v>392</v>
      </c>
      <c r="C196">
        <f>+VLOOKUP(A196,[1]Fastigheter!$A$1:$E$65536,3,FALSE)</f>
        <v>0</v>
      </c>
      <c r="D196">
        <f>+VLOOKUP(A196,[1]Fastigheter!$A$1:$E$65536,4,FALSE)</f>
        <v>0</v>
      </c>
      <c r="E196" t="str">
        <f>+VLOOKUP(A196,[1]Fastigheter!$A$1:$E$65536,5,FALSE)</f>
        <v>Explo</v>
      </c>
      <c r="F196" t="s">
        <v>393</v>
      </c>
      <c r="G196" s="7">
        <v>0</v>
      </c>
      <c r="H196" s="6">
        <v>0</v>
      </c>
      <c r="I196" s="6">
        <v>0</v>
      </c>
      <c r="J196" s="6">
        <f t="shared" si="2"/>
        <v>0</v>
      </c>
      <c r="K196" s="6">
        <v>0</v>
      </c>
      <c r="L196" s="6">
        <v>0</v>
      </c>
      <c r="M196" s="6">
        <v>0</v>
      </c>
      <c r="N196" t="s">
        <v>504</v>
      </c>
    </row>
    <row r="197" spans="1:14" ht="13" x14ac:dyDescent="0.15">
      <c r="A197" s="7">
        <v>8210</v>
      </c>
      <c r="B197" t="s">
        <v>394</v>
      </c>
      <c r="C197">
        <f>+VLOOKUP(A197,[1]Fastigheter!$A$1:$E$65536,3,FALSE)</f>
        <v>0</v>
      </c>
      <c r="D197">
        <f>+VLOOKUP(A197,[1]Fastigheter!$A$1:$E$65536,4,FALSE)</f>
        <v>0</v>
      </c>
      <c r="E197" t="str">
        <f>+VLOOKUP(A197,[1]Fastigheter!$A$1:$E$65536,5,FALSE)</f>
        <v>Explo</v>
      </c>
      <c r="F197" t="s">
        <v>395</v>
      </c>
      <c r="G197" s="7">
        <v>0</v>
      </c>
      <c r="H197" s="6">
        <v>0</v>
      </c>
      <c r="I197" s="6">
        <v>0</v>
      </c>
      <c r="J197" s="6">
        <f t="shared" ref="J197:J244" si="3">+I197</f>
        <v>0</v>
      </c>
      <c r="K197" s="6">
        <v>0</v>
      </c>
      <c r="L197" s="6">
        <v>0</v>
      </c>
      <c r="M197" s="6">
        <v>0</v>
      </c>
      <c r="N197" t="s">
        <v>504</v>
      </c>
    </row>
    <row r="198" spans="1:14" ht="13" x14ac:dyDescent="0.15">
      <c r="A198" s="7">
        <v>8211</v>
      </c>
      <c r="B198" t="s">
        <v>396</v>
      </c>
      <c r="C198">
        <f>+VLOOKUP(A198,[1]Fastigheter!$A$1:$E$65536,3,FALSE)</f>
        <v>0</v>
      </c>
      <c r="D198">
        <f>+VLOOKUP(A198,[1]Fastigheter!$A$1:$E$65536,4,FALSE)</f>
        <v>0</v>
      </c>
      <c r="E198" t="str">
        <f>+VLOOKUP(A198,[1]Fastigheter!$A$1:$E$65536,5,FALSE)</f>
        <v>Explo</v>
      </c>
      <c r="F198" t="s">
        <v>397</v>
      </c>
      <c r="G198" s="7">
        <v>0</v>
      </c>
      <c r="H198" s="6">
        <v>0</v>
      </c>
      <c r="I198" s="6">
        <v>0</v>
      </c>
      <c r="J198" s="6">
        <f t="shared" si="3"/>
        <v>0</v>
      </c>
      <c r="K198" s="6">
        <v>0</v>
      </c>
      <c r="L198" s="6">
        <v>0</v>
      </c>
      <c r="M198" s="6">
        <v>0</v>
      </c>
      <c r="N198" t="s">
        <v>504</v>
      </c>
    </row>
    <row r="199" spans="1:14" ht="13" x14ac:dyDescent="0.15">
      <c r="A199" s="7">
        <v>8212</v>
      </c>
      <c r="B199" t="s">
        <v>398</v>
      </c>
      <c r="C199">
        <f>+VLOOKUP(A199,[1]Fastigheter!$A$1:$E$65536,3,FALSE)</f>
        <v>0</v>
      </c>
      <c r="D199">
        <f>+VLOOKUP(A199,[1]Fastigheter!$A$1:$E$65536,4,FALSE)</f>
        <v>0</v>
      </c>
      <c r="E199" t="str">
        <f>+VLOOKUP(A199,[1]Fastigheter!$A$1:$E$65536,5,FALSE)</f>
        <v>Explo</v>
      </c>
      <c r="F199" t="s">
        <v>399</v>
      </c>
      <c r="G199" s="7">
        <v>0</v>
      </c>
      <c r="H199" s="6">
        <v>0</v>
      </c>
      <c r="I199" s="6">
        <v>0</v>
      </c>
      <c r="J199" s="6">
        <f t="shared" si="3"/>
        <v>0</v>
      </c>
      <c r="K199" s="6">
        <v>0</v>
      </c>
      <c r="L199" s="6">
        <v>0</v>
      </c>
      <c r="M199" s="6">
        <v>0</v>
      </c>
      <c r="N199" t="s">
        <v>504</v>
      </c>
    </row>
    <row r="200" spans="1:14" ht="13" x14ac:dyDescent="0.15">
      <c r="A200" s="7">
        <v>8213</v>
      </c>
      <c r="B200" t="s">
        <v>400</v>
      </c>
      <c r="C200">
        <f>+VLOOKUP(A200,[1]Fastigheter!$A$1:$E$65536,3,FALSE)</f>
        <v>0</v>
      </c>
      <c r="D200">
        <f>+VLOOKUP(A200,[1]Fastigheter!$A$1:$E$65536,4,FALSE)</f>
        <v>0</v>
      </c>
      <c r="E200" t="str">
        <f>+VLOOKUP(A200,[1]Fastigheter!$A$1:$E$65536,5,FALSE)</f>
        <v>Explo</v>
      </c>
      <c r="F200" t="s">
        <v>401</v>
      </c>
      <c r="G200" s="7">
        <v>0</v>
      </c>
      <c r="H200" s="6">
        <v>0</v>
      </c>
      <c r="I200" s="6">
        <v>0</v>
      </c>
      <c r="J200" s="6">
        <f t="shared" si="3"/>
        <v>0</v>
      </c>
      <c r="K200" s="6">
        <v>0</v>
      </c>
      <c r="L200" s="6">
        <v>0</v>
      </c>
      <c r="M200" s="6">
        <v>0</v>
      </c>
      <c r="N200" t="s">
        <v>504</v>
      </c>
    </row>
    <row r="201" spans="1:14" ht="13" x14ac:dyDescent="0.15">
      <c r="A201" s="7">
        <v>8214</v>
      </c>
      <c r="B201" t="s">
        <v>402</v>
      </c>
      <c r="C201">
        <f>+VLOOKUP(A201,[1]Fastigheter!$A$1:$E$65536,3,FALSE)</f>
        <v>0</v>
      </c>
      <c r="D201">
        <f>+VLOOKUP(A201,[1]Fastigheter!$A$1:$E$65536,4,FALSE)</f>
        <v>0</v>
      </c>
      <c r="E201" t="str">
        <f>+VLOOKUP(A201,[1]Fastigheter!$A$1:$E$65536,5,FALSE)</f>
        <v>Explo</v>
      </c>
      <c r="F201" t="s">
        <v>403</v>
      </c>
      <c r="G201" s="7">
        <v>0</v>
      </c>
      <c r="H201" s="6">
        <v>0</v>
      </c>
      <c r="I201" s="6">
        <v>0</v>
      </c>
      <c r="J201" s="6">
        <f t="shared" si="3"/>
        <v>0</v>
      </c>
      <c r="K201" s="6">
        <v>0</v>
      </c>
      <c r="L201" s="6">
        <v>0</v>
      </c>
      <c r="M201" s="6">
        <v>0</v>
      </c>
      <c r="N201" t="s">
        <v>504</v>
      </c>
    </row>
    <row r="202" spans="1:14" ht="13" x14ac:dyDescent="0.15">
      <c r="A202" s="7">
        <v>8215</v>
      </c>
      <c r="B202" t="s">
        <v>404</v>
      </c>
      <c r="C202">
        <f>+VLOOKUP(A202,[1]Fastigheter!$A$1:$E$65536,3,FALSE)</f>
        <v>0</v>
      </c>
      <c r="D202">
        <f>+VLOOKUP(A202,[1]Fastigheter!$A$1:$E$65536,4,FALSE)</f>
        <v>0</v>
      </c>
      <c r="E202" t="str">
        <f>+VLOOKUP(A202,[1]Fastigheter!$A$1:$E$65536,5,FALSE)</f>
        <v>Explo</v>
      </c>
      <c r="F202" t="s">
        <v>405</v>
      </c>
      <c r="G202" s="7">
        <v>0</v>
      </c>
      <c r="H202" s="6">
        <v>0</v>
      </c>
      <c r="I202" s="6">
        <v>0</v>
      </c>
      <c r="J202" s="6">
        <f t="shared" si="3"/>
        <v>0</v>
      </c>
      <c r="K202" s="6">
        <v>0</v>
      </c>
      <c r="L202" s="6">
        <v>0</v>
      </c>
      <c r="M202" s="6">
        <v>0</v>
      </c>
      <c r="N202" t="s">
        <v>504</v>
      </c>
    </row>
    <row r="203" spans="1:14" ht="13" x14ac:dyDescent="0.15">
      <c r="A203" s="7">
        <v>8216</v>
      </c>
      <c r="B203" t="s">
        <v>406</v>
      </c>
      <c r="C203">
        <f>+VLOOKUP(A203,[1]Fastigheter!$A$1:$E$65536,3,FALSE)</f>
        <v>0</v>
      </c>
      <c r="D203">
        <f>+VLOOKUP(A203,[1]Fastigheter!$A$1:$E$65536,4,FALSE)</f>
        <v>0</v>
      </c>
      <c r="E203" t="str">
        <f>+VLOOKUP(A203,[1]Fastigheter!$A$1:$E$65536,5,FALSE)</f>
        <v>Explo</v>
      </c>
      <c r="F203" t="s">
        <v>407</v>
      </c>
      <c r="G203" s="7">
        <v>0</v>
      </c>
      <c r="H203" s="6">
        <v>0</v>
      </c>
      <c r="I203" s="6">
        <v>0</v>
      </c>
      <c r="J203" s="6">
        <f t="shared" si="3"/>
        <v>0</v>
      </c>
      <c r="K203" s="6">
        <v>0</v>
      </c>
      <c r="L203" s="6">
        <v>0</v>
      </c>
      <c r="M203" s="6">
        <v>0</v>
      </c>
      <c r="N203" t="s">
        <v>504</v>
      </c>
    </row>
    <row r="204" spans="1:14" ht="13" x14ac:dyDescent="0.15">
      <c r="A204" s="7">
        <v>8217</v>
      </c>
      <c r="B204" t="s">
        <v>408</v>
      </c>
      <c r="C204">
        <f>+VLOOKUP(A204,[1]Fastigheter!$A$1:$E$65536,3,FALSE)</f>
        <v>0</v>
      </c>
      <c r="D204">
        <f>+VLOOKUP(A204,[1]Fastigheter!$A$1:$E$65536,4,FALSE)</f>
        <v>0</v>
      </c>
      <c r="E204" t="str">
        <f>+VLOOKUP(A204,[1]Fastigheter!$A$1:$E$65536,5,FALSE)</f>
        <v>Explo</v>
      </c>
      <c r="F204" t="s">
        <v>409</v>
      </c>
      <c r="G204" s="7">
        <v>0</v>
      </c>
      <c r="H204" s="6">
        <v>0</v>
      </c>
      <c r="I204" s="6">
        <v>0</v>
      </c>
      <c r="J204" s="6">
        <f t="shared" si="3"/>
        <v>0</v>
      </c>
      <c r="K204" s="6">
        <v>0</v>
      </c>
      <c r="L204" s="6">
        <v>0</v>
      </c>
      <c r="M204" s="6">
        <v>0</v>
      </c>
      <c r="N204" t="s">
        <v>504</v>
      </c>
    </row>
    <row r="205" spans="1:14" ht="13" x14ac:dyDescent="0.15">
      <c r="A205" s="7">
        <v>8220</v>
      </c>
      <c r="B205" t="s">
        <v>410</v>
      </c>
      <c r="C205">
        <f>+VLOOKUP(A205,[1]Fastigheter!$A$1:$E$65536,3,FALSE)</f>
        <v>0</v>
      </c>
      <c r="D205">
        <f>+VLOOKUP(A205,[1]Fastigheter!$A$1:$E$65536,4,FALSE)</f>
        <v>0</v>
      </c>
      <c r="E205" t="str">
        <f>+VLOOKUP(A205,[1]Fastigheter!$A$1:$E$65536,5,FALSE)</f>
        <v>Explo</v>
      </c>
      <c r="F205" t="s">
        <v>411</v>
      </c>
      <c r="G205" s="7">
        <v>0</v>
      </c>
      <c r="H205" s="6">
        <v>0</v>
      </c>
      <c r="I205" s="6">
        <v>0</v>
      </c>
      <c r="J205" s="6">
        <f t="shared" si="3"/>
        <v>0</v>
      </c>
      <c r="K205" s="6">
        <v>0</v>
      </c>
      <c r="L205" s="6">
        <v>0</v>
      </c>
      <c r="M205" s="6">
        <v>0</v>
      </c>
      <c r="N205" t="s">
        <v>504</v>
      </c>
    </row>
    <row r="206" spans="1:14" ht="13" x14ac:dyDescent="0.15">
      <c r="A206" s="7">
        <v>8230</v>
      </c>
      <c r="B206" t="s">
        <v>412</v>
      </c>
      <c r="C206">
        <f>+VLOOKUP(A206,[1]Fastigheter!$A$1:$E$65536,3,FALSE)</f>
        <v>0</v>
      </c>
      <c r="D206">
        <f>+VLOOKUP(A206,[1]Fastigheter!$A$1:$E$65536,4,FALSE)</f>
        <v>0</v>
      </c>
      <c r="E206" t="str">
        <f>+VLOOKUP(A206,[1]Fastigheter!$A$1:$E$65536,5,FALSE)</f>
        <v>Explo</v>
      </c>
      <c r="F206" t="s">
        <v>413</v>
      </c>
      <c r="G206" s="7">
        <v>0</v>
      </c>
      <c r="H206" s="6">
        <v>0</v>
      </c>
      <c r="I206" s="6">
        <v>0</v>
      </c>
      <c r="J206" s="6">
        <f t="shared" si="3"/>
        <v>0</v>
      </c>
      <c r="K206" s="6">
        <v>0</v>
      </c>
      <c r="L206" s="6">
        <v>0</v>
      </c>
      <c r="M206" s="6">
        <v>0</v>
      </c>
      <c r="N206" t="s">
        <v>504</v>
      </c>
    </row>
    <row r="207" spans="1:14" ht="13" x14ac:dyDescent="0.15">
      <c r="A207" s="7">
        <v>8231</v>
      </c>
      <c r="B207" t="s">
        <v>414</v>
      </c>
      <c r="C207">
        <f>+VLOOKUP(A207,[1]Fastigheter!$A$1:$E$65536,3,FALSE)</f>
        <v>0</v>
      </c>
      <c r="D207">
        <f>+VLOOKUP(A207,[1]Fastigheter!$A$1:$E$65536,4,FALSE)</f>
        <v>0</v>
      </c>
      <c r="E207" t="str">
        <f>+VLOOKUP(A207,[1]Fastigheter!$A$1:$E$65536,5,FALSE)</f>
        <v>Explo</v>
      </c>
      <c r="F207" t="s">
        <v>415</v>
      </c>
      <c r="G207" s="7">
        <v>0</v>
      </c>
      <c r="H207" s="6">
        <v>0</v>
      </c>
      <c r="I207" s="6">
        <v>0</v>
      </c>
      <c r="J207" s="6">
        <f t="shared" si="3"/>
        <v>0</v>
      </c>
      <c r="K207" s="6">
        <v>0</v>
      </c>
      <c r="L207" s="6">
        <v>0</v>
      </c>
      <c r="M207" s="6">
        <v>0</v>
      </c>
      <c r="N207" t="s">
        <v>504</v>
      </c>
    </row>
    <row r="208" spans="1:14" ht="13" x14ac:dyDescent="0.15">
      <c r="A208" s="7">
        <v>8233</v>
      </c>
      <c r="B208" t="s">
        <v>416</v>
      </c>
      <c r="C208">
        <f>+VLOOKUP(A208,[1]Fastigheter!$A$1:$E$65536,3,FALSE)</f>
        <v>0</v>
      </c>
      <c r="D208">
        <f>+VLOOKUP(A208,[1]Fastigheter!$A$1:$E$65536,4,FALSE)</f>
        <v>0</v>
      </c>
      <c r="E208" t="str">
        <f>+VLOOKUP(A208,[1]Fastigheter!$A$1:$E$65536,5,FALSE)</f>
        <v>Explo</v>
      </c>
      <c r="F208" t="s">
        <v>417</v>
      </c>
      <c r="G208" s="7">
        <v>0</v>
      </c>
      <c r="H208" s="6">
        <v>0</v>
      </c>
      <c r="I208" s="6">
        <v>0</v>
      </c>
      <c r="J208" s="6">
        <f t="shared" si="3"/>
        <v>0</v>
      </c>
      <c r="K208" s="6">
        <v>0</v>
      </c>
      <c r="L208" s="6">
        <v>0</v>
      </c>
      <c r="M208" s="6">
        <v>0</v>
      </c>
      <c r="N208" t="s">
        <v>504</v>
      </c>
    </row>
    <row r="209" spans="1:14" ht="13" x14ac:dyDescent="0.15">
      <c r="A209" s="7">
        <v>8301</v>
      </c>
      <c r="B209" t="s">
        <v>418</v>
      </c>
      <c r="C209">
        <f>+VLOOKUP(A209,[1]Fastigheter!$A$1:$E$65536,3,FALSE)</f>
        <v>0</v>
      </c>
      <c r="D209">
        <f>+VLOOKUP(A209,[1]Fastigheter!$A$1:$E$65536,4,FALSE)</f>
        <v>0</v>
      </c>
      <c r="E209" t="str">
        <f>+VLOOKUP(A209,[1]Fastigheter!$A$1:$E$65536,5,FALSE)</f>
        <v>Explo</v>
      </c>
      <c r="F209" t="s">
        <v>419</v>
      </c>
      <c r="G209" s="7">
        <v>0</v>
      </c>
      <c r="H209" s="6">
        <v>0</v>
      </c>
      <c r="I209" s="6">
        <v>0</v>
      </c>
      <c r="J209" s="6">
        <f t="shared" si="3"/>
        <v>0</v>
      </c>
      <c r="K209" s="6">
        <v>0</v>
      </c>
      <c r="L209" s="6">
        <v>0</v>
      </c>
      <c r="M209" s="6">
        <v>0</v>
      </c>
      <c r="N209" t="s">
        <v>504</v>
      </c>
    </row>
    <row r="210" spans="1:14" ht="13" x14ac:dyDescent="0.15">
      <c r="A210" s="7">
        <v>8305</v>
      </c>
      <c r="B210" t="s">
        <v>420</v>
      </c>
      <c r="C210">
        <f>+VLOOKUP(A210,[1]Fastigheter!$A$1:$E$65536,3,FALSE)</f>
        <v>0</v>
      </c>
      <c r="D210">
        <f>+VLOOKUP(A210,[1]Fastigheter!$A$1:$E$65536,4,FALSE)</f>
        <v>0</v>
      </c>
      <c r="E210" t="str">
        <f>+VLOOKUP(A210,[1]Fastigheter!$A$1:$E$65536,5,FALSE)</f>
        <v>Explo</v>
      </c>
      <c r="F210" t="s">
        <v>421</v>
      </c>
      <c r="G210" s="7">
        <v>0</v>
      </c>
      <c r="H210" s="6">
        <v>0</v>
      </c>
      <c r="I210" s="6">
        <v>0</v>
      </c>
      <c r="J210" s="6">
        <f t="shared" si="3"/>
        <v>0</v>
      </c>
      <c r="K210" s="6">
        <v>0</v>
      </c>
      <c r="L210" s="6">
        <v>0</v>
      </c>
      <c r="M210" s="6">
        <v>0</v>
      </c>
      <c r="N210" t="s">
        <v>504</v>
      </c>
    </row>
    <row r="211" spans="1:14" ht="13" x14ac:dyDescent="0.15">
      <c r="A211" s="7">
        <v>8306</v>
      </c>
      <c r="B211" t="s">
        <v>422</v>
      </c>
      <c r="C211">
        <f>+VLOOKUP(A211,[1]Fastigheter!$A$1:$E$65536,3,FALSE)</f>
        <v>0</v>
      </c>
      <c r="D211">
        <f>+VLOOKUP(A211,[1]Fastigheter!$A$1:$E$65536,4,FALSE)</f>
        <v>0</v>
      </c>
      <c r="E211" t="str">
        <f>+VLOOKUP(A211,[1]Fastigheter!$A$1:$E$65536,5,FALSE)</f>
        <v>Explo</v>
      </c>
      <c r="F211" t="s">
        <v>423</v>
      </c>
      <c r="G211" s="7">
        <v>0</v>
      </c>
      <c r="H211" s="6">
        <v>0</v>
      </c>
      <c r="I211" s="6">
        <v>0</v>
      </c>
      <c r="J211" s="6">
        <f t="shared" si="3"/>
        <v>0</v>
      </c>
      <c r="K211" s="6">
        <v>0</v>
      </c>
      <c r="L211" s="6">
        <v>0</v>
      </c>
      <c r="M211" s="6">
        <v>0</v>
      </c>
      <c r="N211" t="s">
        <v>504</v>
      </c>
    </row>
    <row r="212" spans="1:14" ht="13" x14ac:dyDescent="0.15">
      <c r="A212" s="7">
        <v>8308</v>
      </c>
      <c r="B212" t="s">
        <v>424</v>
      </c>
      <c r="C212">
        <f>+VLOOKUP(A212,[1]Fastigheter!$A$1:$E$65536,3,FALSE)</f>
        <v>0</v>
      </c>
      <c r="D212">
        <f>+VLOOKUP(A212,[1]Fastigheter!$A$1:$E$65536,4,FALSE)</f>
        <v>0</v>
      </c>
      <c r="E212" t="str">
        <f>+VLOOKUP(A212,[1]Fastigheter!$A$1:$E$65536,5,FALSE)</f>
        <v>Explo</v>
      </c>
      <c r="F212" t="s">
        <v>425</v>
      </c>
      <c r="G212" s="7">
        <v>0</v>
      </c>
      <c r="H212" s="6">
        <v>0</v>
      </c>
      <c r="I212" s="6">
        <v>0</v>
      </c>
      <c r="J212" s="6">
        <f t="shared" si="3"/>
        <v>0</v>
      </c>
      <c r="K212" s="6">
        <v>0</v>
      </c>
      <c r="L212" s="6">
        <v>0</v>
      </c>
      <c r="M212" s="6">
        <v>0</v>
      </c>
      <c r="N212" t="s">
        <v>504</v>
      </c>
    </row>
    <row r="213" spans="1:14" ht="13" x14ac:dyDescent="0.15">
      <c r="A213" s="7">
        <v>8309</v>
      </c>
      <c r="B213" t="s">
        <v>426</v>
      </c>
      <c r="C213">
        <f>+VLOOKUP(A213,[1]Fastigheter!$A$1:$E$65536,3,FALSE)</f>
        <v>0</v>
      </c>
      <c r="D213">
        <f>+VLOOKUP(A213,[1]Fastigheter!$A$1:$E$65536,4,FALSE)</f>
        <v>0</v>
      </c>
      <c r="E213" t="str">
        <f>+VLOOKUP(A213,[1]Fastigheter!$A$1:$E$65536,5,FALSE)</f>
        <v>Explo</v>
      </c>
      <c r="F213" t="s">
        <v>427</v>
      </c>
      <c r="G213" s="7">
        <v>0</v>
      </c>
      <c r="H213" s="6">
        <v>0</v>
      </c>
      <c r="I213" s="6">
        <v>0</v>
      </c>
      <c r="J213" s="6">
        <f t="shared" si="3"/>
        <v>0</v>
      </c>
      <c r="K213" s="6">
        <v>0</v>
      </c>
      <c r="L213" s="6">
        <v>0</v>
      </c>
      <c r="M213" s="6">
        <v>0</v>
      </c>
      <c r="N213" t="s">
        <v>504</v>
      </c>
    </row>
    <row r="214" spans="1:14" ht="13" x14ac:dyDescent="0.15">
      <c r="A214" s="7">
        <v>8311</v>
      </c>
      <c r="B214" t="s">
        <v>428</v>
      </c>
      <c r="C214">
        <f>+VLOOKUP(A214,[1]Fastigheter!$A$1:$E$65536,3,FALSE)</f>
        <v>0</v>
      </c>
      <c r="D214">
        <f>+VLOOKUP(A214,[1]Fastigheter!$A$1:$E$65536,4,FALSE)</f>
        <v>0</v>
      </c>
      <c r="E214" t="str">
        <f>+VLOOKUP(A214,[1]Fastigheter!$A$1:$E$65536,5,FALSE)</f>
        <v>Explo</v>
      </c>
      <c r="F214" t="s">
        <v>429</v>
      </c>
      <c r="G214" s="7">
        <v>0</v>
      </c>
      <c r="H214" s="6">
        <v>0</v>
      </c>
      <c r="I214" s="6">
        <v>0</v>
      </c>
      <c r="J214" s="6">
        <f t="shared" si="3"/>
        <v>0</v>
      </c>
      <c r="K214" s="6">
        <v>0</v>
      </c>
      <c r="L214" s="6">
        <v>0</v>
      </c>
      <c r="M214" s="6">
        <v>0</v>
      </c>
      <c r="N214" t="s">
        <v>504</v>
      </c>
    </row>
    <row r="215" spans="1:14" ht="13" x14ac:dyDescent="0.15">
      <c r="A215" s="7">
        <v>8312</v>
      </c>
      <c r="B215" t="s">
        <v>430</v>
      </c>
      <c r="C215">
        <f>+VLOOKUP(A215,[1]Fastigheter!$A$1:$E$65536,3,FALSE)</f>
        <v>0</v>
      </c>
      <c r="D215">
        <f>+VLOOKUP(A215,[1]Fastigheter!$A$1:$E$65536,4,FALSE)</f>
        <v>0</v>
      </c>
      <c r="E215" t="str">
        <f>+VLOOKUP(A215,[1]Fastigheter!$A$1:$E$65536,5,FALSE)</f>
        <v>Explo</v>
      </c>
      <c r="F215" t="s">
        <v>431</v>
      </c>
      <c r="G215" s="7">
        <v>0</v>
      </c>
      <c r="H215" s="6">
        <v>0</v>
      </c>
      <c r="I215" s="6">
        <v>0</v>
      </c>
      <c r="J215" s="6">
        <f t="shared" si="3"/>
        <v>0</v>
      </c>
      <c r="K215" s="6">
        <v>0</v>
      </c>
      <c r="L215" s="6">
        <v>0</v>
      </c>
      <c r="M215" s="6">
        <v>0</v>
      </c>
      <c r="N215" t="s">
        <v>504</v>
      </c>
    </row>
    <row r="216" spans="1:14" ht="13" x14ac:dyDescent="0.15">
      <c r="A216" s="7">
        <v>8315</v>
      </c>
      <c r="B216" t="s">
        <v>432</v>
      </c>
      <c r="C216">
        <f>+VLOOKUP(A216,[1]Fastigheter!$A$1:$E$65536,3,FALSE)</f>
        <v>0</v>
      </c>
      <c r="D216">
        <f>+VLOOKUP(A216,[1]Fastigheter!$A$1:$E$65536,4,FALSE)</f>
        <v>0</v>
      </c>
      <c r="E216" t="str">
        <f>+VLOOKUP(A216,[1]Fastigheter!$A$1:$E$65536,5,FALSE)</f>
        <v>Explo</v>
      </c>
      <c r="F216" t="s">
        <v>433</v>
      </c>
      <c r="G216" s="7">
        <v>0</v>
      </c>
      <c r="H216" s="6">
        <v>0</v>
      </c>
      <c r="I216" s="6">
        <v>0</v>
      </c>
      <c r="J216" s="6">
        <f t="shared" si="3"/>
        <v>0</v>
      </c>
      <c r="K216" s="6">
        <v>0</v>
      </c>
      <c r="L216" s="6">
        <v>0</v>
      </c>
      <c r="M216" s="6">
        <v>0</v>
      </c>
      <c r="N216" t="s">
        <v>504</v>
      </c>
    </row>
    <row r="217" spans="1:14" ht="13" x14ac:dyDescent="0.15">
      <c r="A217" s="7">
        <v>8316</v>
      </c>
      <c r="B217" t="s">
        <v>434</v>
      </c>
      <c r="C217">
        <f>+VLOOKUP(A217,[1]Fastigheter!$A$1:$E$65536,3,FALSE)</f>
        <v>0</v>
      </c>
      <c r="D217">
        <f>+VLOOKUP(A217,[1]Fastigheter!$A$1:$E$65536,4,FALSE)</f>
        <v>0</v>
      </c>
      <c r="E217" t="str">
        <f>+VLOOKUP(A217,[1]Fastigheter!$A$1:$E$65536,5,FALSE)</f>
        <v>Explo</v>
      </c>
      <c r="F217" t="s">
        <v>435</v>
      </c>
      <c r="G217" s="7">
        <v>0</v>
      </c>
      <c r="H217" s="6">
        <v>0</v>
      </c>
      <c r="I217" s="6">
        <v>0</v>
      </c>
      <c r="J217" s="6">
        <f t="shared" si="3"/>
        <v>0</v>
      </c>
      <c r="K217" s="6">
        <v>0</v>
      </c>
      <c r="L217" s="6">
        <v>0</v>
      </c>
      <c r="M217" s="6">
        <v>0</v>
      </c>
      <c r="N217" t="s">
        <v>504</v>
      </c>
    </row>
    <row r="218" spans="1:14" ht="13" x14ac:dyDescent="0.15">
      <c r="A218" s="7">
        <v>8321</v>
      </c>
      <c r="B218" t="s">
        <v>436</v>
      </c>
      <c r="C218">
        <f>+VLOOKUP(A218,[1]Fastigheter!$A$1:$E$65536,3,FALSE)</f>
        <v>0</v>
      </c>
      <c r="D218">
        <f>+VLOOKUP(A218,[1]Fastigheter!$A$1:$E$65536,4,FALSE)</f>
        <v>0</v>
      </c>
      <c r="E218" t="str">
        <f>+VLOOKUP(A218,[1]Fastigheter!$A$1:$E$65536,5,FALSE)</f>
        <v>Explo</v>
      </c>
      <c r="F218" t="s">
        <v>437</v>
      </c>
      <c r="G218" s="7">
        <v>0</v>
      </c>
      <c r="H218" s="6">
        <v>0</v>
      </c>
      <c r="I218" s="6">
        <v>0</v>
      </c>
      <c r="J218" s="6">
        <f t="shared" si="3"/>
        <v>0</v>
      </c>
      <c r="K218" s="6">
        <v>0</v>
      </c>
      <c r="L218" s="6">
        <v>0</v>
      </c>
      <c r="M218" s="6">
        <v>0</v>
      </c>
      <c r="N218" t="s">
        <v>504</v>
      </c>
    </row>
    <row r="219" spans="1:14" ht="13" x14ac:dyDescent="0.15">
      <c r="A219" s="7">
        <v>8322</v>
      </c>
      <c r="B219" t="s">
        <v>438</v>
      </c>
      <c r="C219">
        <f>+VLOOKUP(A219,[1]Fastigheter!$A$1:$E$65536,3,FALSE)</f>
        <v>0</v>
      </c>
      <c r="D219">
        <f>+VLOOKUP(A219,[1]Fastigheter!$A$1:$E$65536,4,FALSE)</f>
        <v>0</v>
      </c>
      <c r="E219" t="str">
        <f>+VLOOKUP(A219,[1]Fastigheter!$A$1:$E$65536,5,FALSE)</f>
        <v>Explo</v>
      </c>
      <c r="F219" t="s">
        <v>439</v>
      </c>
      <c r="G219" s="7">
        <v>0</v>
      </c>
      <c r="H219" s="6">
        <v>0</v>
      </c>
      <c r="I219" s="6">
        <v>0</v>
      </c>
      <c r="J219" s="6">
        <f t="shared" si="3"/>
        <v>0</v>
      </c>
      <c r="K219" s="6">
        <v>0</v>
      </c>
      <c r="L219" s="6">
        <v>0</v>
      </c>
      <c r="M219" s="6">
        <v>0</v>
      </c>
      <c r="N219" t="s">
        <v>504</v>
      </c>
    </row>
    <row r="220" spans="1:14" ht="13" x14ac:dyDescent="0.15">
      <c r="A220" s="7">
        <v>8331</v>
      </c>
      <c r="B220" t="s">
        <v>440</v>
      </c>
      <c r="C220">
        <f>+VLOOKUP(A220,[1]Fastigheter!$A$1:$E$65536,3,FALSE)</f>
        <v>0</v>
      </c>
      <c r="D220">
        <f>+VLOOKUP(A220,[1]Fastigheter!$A$1:$E$65536,4,FALSE)</f>
        <v>0</v>
      </c>
      <c r="E220" t="str">
        <f>+VLOOKUP(A220,[1]Fastigheter!$A$1:$E$65536,5,FALSE)</f>
        <v>Explo</v>
      </c>
      <c r="F220" t="s">
        <v>441</v>
      </c>
      <c r="G220" s="7">
        <v>0</v>
      </c>
      <c r="H220" s="6">
        <v>0</v>
      </c>
      <c r="I220" s="6">
        <v>0</v>
      </c>
      <c r="J220" s="6">
        <f t="shared" si="3"/>
        <v>0</v>
      </c>
      <c r="K220" s="6">
        <v>0</v>
      </c>
      <c r="L220" s="6">
        <v>0</v>
      </c>
      <c r="M220" s="6">
        <v>0</v>
      </c>
      <c r="N220" t="s">
        <v>504</v>
      </c>
    </row>
    <row r="221" spans="1:14" ht="13" x14ac:dyDescent="0.15">
      <c r="A221" s="7">
        <v>8332</v>
      </c>
      <c r="B221" t="s">
        <v>442</v>
      </c>
      <c r="C221">
        <f>+VLOOKUP(A221,[1]Fastigheter!$A$1:$E$65536,3,FALSE)</f>
        <v>0</v>
      </c>
      <c r="D221">
        <f>+VLOOKUP(A221,[1]Fastigheter!$A$1:$E$65536,4,FALSE)</f>
        <v>0</v>
      </c>
      <c r="E221" t="str">
        <f>+VLOOKUP(A221,[1]Fastigheter!$A$1:$E$65536,5,FALSE)</f>
        <v>Explo</v>
      </c>
      <c r="F221" t="s">
        <v>443</v>
      </c>
      <c r="G221" s="7">
        <v>0</v>
      </c>
      <c r="H221" s="6">
        <v>0</v>
      </c>
      <c r="I221" s="6">
        <v>0</v>
      </c>
      <c r="J221" s="6">
        <f t="shared" si="3"/>
        <v>0</v>
      </c>
      <c r="K221" s="6">
        <v>0</v>
      </c>
      <c r="L221" s="6">
        <v>0</v>
      </c>
      <c r="M221" s="6">
        <v>0</v>
      </c>
      <c r="N221" t="s">
        <v>504</v>
      </c>
    </row>
    <row r="222" spans="1:14" ht="13" x14ac:dyDescent="0.15">
      <c r="A222" s="7">
        <v>8402</v>
      </c>
      <c r="B222" t="s">
        <v>444</v>
      </c>
      <c r="C222">
        <f>+VLOOKUP(A222,[1]Fastigheter!$A$1:$E$65536,3,FALSE)</f>
        <v>0</v>
      </c>
      <c r="D222">
        <f>+VLOOKUP(A222,[1]Fastigheter!$A$1:$E$65536,4,FALSE)</f>
        <v>0</v>
      </c>
      <c r="E222" t="str">
        <f>+VLOOKUP(A222,[1]Fastigheter!$A$1:$E$65536,5,FALSE)</f>
        <v>Explo</v>
      </c>
      <c r="F222" t="s">
        <v>379</v>
      </c>
      <c r="G222" s="7">
        <v>0</v>
      </c>
      <c r="H222" s="6">
        <v>0</v>
      </c>
      <c r="I222" s="6">
        <v>0</v>
      </c>
      <c r="J222" s="6">
        <f t="shared" si="3"/>
        <v>0</v>
      </c>
      <c r="K222" s="6">
        <v>0</v>
      </c>
      <c r="L222" s="6">
        <v>0</v>
      </c>
      <c r="M222" s="6">
        <v>0</v>
      </c>
      <c r="N222" t="s">
        <v>504</v>
      </c>
    </row>
    <row r="223" spans="1:14" ht="13" x14ac:dyDescent="0.15">
      <c r="A223" s="7">
        <v>8411</v>
      </c>
      <c r="B223" t="s">
        <v>445</v>
      </c>
      <c r="C223">
        <f>+VLOOKUP(A223,[1]Fastigheter!$A$1:$E$65536,3,FALSE)</f>
        <v>0</v>
      </c>
      <c r="D223">
        <f>+VLOOKUP(A223,[1]Fastigheter!$A$1:$E$65536,4,FALSE)</f>
        <v>0</v>
      </c>
      <c r="E223" t="str">
        <f>+VLOOKUP(A223,[1]Fastigheter!$A$1:$E$65536,5,FALSE)</f>
        <v>Explo</v>
      </c>
      <c r="F223" t="s">
        <v>446</v>
      </c>
      <c r="G223" s="7">
        <v>0</v>
      </c>
      <c r="H223" s="6">
        <v>0</v>
      </c>
      <c r="I223" s="6">
        <v>0</v>
      </c>
      <c r="J223" s="6">
        <f t="shared" si="3"/>
        <v>0</v>
      </c>
      <c r="K223" s="6">
        <v>0</v>
      </c>
      <c r="L223" s="6">
        <v>0</v>
      </c>
      <c r="M223" s="6">
        <v>0</v>
      </c>
      <c r="N223" t="s">
        <v>504</v>
      </c>
    </row>
    <row r="224" spans="1:14" ht="13" x14ac:dyDescent="0.15">
      <c r="A224" s="7">
        <v>8415</v>
      </c>
      <c r="B224" t="s">
        <v>447</v>
      </c>
      <c r="C224">
        <f>+VLOOKUP(A224,[1]Fastigheter!$A$1:$E$65536,3,FALSE)</f>
        <v>0</v>
      </c>
      <c r="D224">
        <f>+VLOOKUP(A224,[1]Fastigheter!$A$1:$E$65536,4,FALSE)</f>
        <v>0</v>
      </c>
      <c r="E224" t="str">
        <f>+VLOOKUP(A224,[1]Fastigheter!$A$1:$E$65536,5,FALSE)</f>
        <v>Explo</v>
      </c>
      <c r="F224" t="s">
        <v>448</v>
      </c>
      <c r="G224" s="7">
        <v>0</v>
      </c>
      <c r="H224" s="6">
        <v>0</v>
      </c>
      <c r="I224" s="6">
        <v>0</v>
      </c>
      <c r="J224" s="6">
        <f t="shared" si="3"/>
        <v>0</v>
      </c>
      <c r="K224" s="6">
        <v>0</v>
      </c>
      <c r="L224" s="6">
        <v>0</v>
      </c>
      <c r="M224" s="6">
        <v>0</v>
      </c>
      <c r="N224" t="s">
        <v>504</v>
      </c>
    </row>
    <row r="225" spans="1:14" ht="13" x14ac:dyDescent="0.15">
      <c r="A225" s="7">
        <v>8505</v>
      </c>
      <c r="B225" t="s">
        <v>449</v>
      </c>
      <c r="C225">
        <f>+VLOOKUP(A225,[1]Fastigheter!$A$1:$E$65536,3,FALSE)</f>
        <v>0</v>
      </c>
      <c r="D225">
        <f>+VLOOKUP(A225,[1]Fastigheter!$A$1:$E$65536,4,FALSE)</f>
        <v>0</v>
      </c>
      <c r="E225" t="str">
        <f>+VLOOKUP(A225,[1]Fastigheter!$A$1:$E$65536,5,FALSE)</f>
        <v>Explo</v>
      </c>
      <c r="F225" t="s">
        <v>450</v>
      </c>
      <c r="G225" s="7">
        <v>0</v>
      </c>
      <c r="H225" s="6">
        <v>0</v>
      </c>
      <c r="I225" s="6">
        <v>0</v>
      </c>
      <c r="J225" s="6">
        <f t="shared" si="3"/>
        <v>0</v>
      </c>
      <c r="K225" s="6">
        <v>0</v>
      </c>
      <c r="L225" s="6">
        <v>0</v>
      </c>
      <c r="M225" s="6">
        <v>0</v>
      </c>
      <c r="N225" t="s">
        <v>504</v>
      </c>
    </row>
    <row r="226" spans="1:14" ht="13" x14ac:dyDescent="0.15">
      <c r="A226" s="7">
        <v>8512</v>
      </c>
      <c r="B226" t="s">
        <v>451</v>
      </c>
      <c r="C226">
        <f>+VLOOKUP(A226,[1]Fastigheter!$A$1:$E$65536,3,FALSE)</f>
        <v>0</v>
      </c>
      <c r="D226">
        <f>+VLOOKUP(A226,[1]Fastigheter!$A$1:$E$65536,4,FALSE)</f>
        <v>0</v>
      </c>
      <c r="E226" t="str">
        <f>+VLOOKUP(A226,[1]Fastigheter!$A$1:$E$65536,5,FALSE)</f>
        <v>Explo</v>
      </c>
      <c r="F226" t="s">
        <v>452</v>
      </c>
      <c r="G226" s="7">
        <v>0</v>
      </c>
      <c r="H226" s="6">
        <v>0</v>
      </c>
      <c r="I226" s="6">
        <v>0</v>
      </c>
      <c r="J226" s="6">
        <f t="shared" si="3"/>
        <v>0</v>
      </c>
      <c r="K226" s="6">
        <v>0</v>
      </c>
      <c r="L226" s="6">
        <v>0</v>
      </c>
      <c r="M226" s="6">
        <v>0</v>
      </c>
      <c r="N226" t="s">
        <v>504</v>
      </c>
    </row>
    <row r="227" spans="1:14" ht="13" x14ac:dyDescent="0.15">
      <c r="A227" s="7">
        <v>8521</v>
      </c>
      <c r="B227" t="s">
        <v>453</v>
      </c>
      <c r="C227">
        <f>+VLOOKUP(A227,[1]Fastigheter!$A$1:$E$65536,3,FALSE)</f>
        <v>0</v>
      </c>
      <c r="D227">
        <f>+VLOOKUP(A227,[1]Fastigheter!$A$1:$E$65536,4,FALSE)</f>
        <v>0</v>
      </c>
      <c r="E227" t="str">
        <f>+VLOOKUP(A227,[1]Fastigheter!$A$1:$E$65536,5,FALSE)</f>
        <v>Explo</v>
      </c>
      <c r="F227" t="s">
        <v>454</v>
      </c>
      <c r="G227" s="7">
        <v>0</v>
      </c>
      <c r="H227" s="6">
        <v>0</v>
      </c>
      <c r="I227" s="6">
        <v>0</v>
      </c>
      <c r="J227" s="6">
        <f t="shared" si="3"/>
        <v>0</v>
      </c>
      <c r="K227" s="6">
        <v>0</v>
      </c>
      <c r="L227" s="6">
        <v>0</v>
      </c>
      <c r="M227" s="6">
        <v>0</v>
      </c>
      <c r="N227" t="s">
        <v>504</v>
      </c>
    </row>
    <row r="228" spans="1:14" ht="13" x14ac:dyDescent="0.15">
      <c r="A228" s="7">
        <v>8524</v>
      </c>
      <c r="B228" t="s">
        <v>455</v>
      </c>
      <c r="C228">
        <f>+VLOOKUP(A228,[1]Fastigheter!$A$1:$E$65536,3,FALSE)</f>
        <v>0</v>
      </c>
      <c r="D228">
        <f>+VLOOKUP(A228,[1]Fastigheter!$A$1:$E$65536,4,FALSE)</f>
        <v>0</v>
      </c>
      <c r="E228" t="str">
        <f>+VLOOKUP(A228,[1]Fastigheter!$A$1:$E$65536,5,FALSE)</f>
        <v>Explo</v>
      </c>
      <c r="F228" t="s">
        <v>456</v>
      </c>
      <c r="G228" s="7">
        <v>0</v>
      </c>
      <c r="H228" s="6">
        <v>0</v>
      </c>
      <c r="I228" s="6">
        <v>0</v>
      </c>
      <c r="J228" s="6">
        <f t="shared" si="3"/>
        <v>0</v>
      </c>
      <c r="K228" s="6">
        <v>0</v>
      </c>
      <c r="L228" s="6">
        <v>0</v>
      </c>
      <c r="M228" s="6">
        <v>0</v>
      </c>
      <c r="N228" t="s">
        <v>504</v>
      </c>
    </row>
    <row r="229" spans="1:14" ht="13" x14ac:dyDescent="0.15">
      <c r="A229" s="7">
        <v>8605</v>
      </c>
      <c r="B229" t="s">
        <v>457</v>
      </c>
      <c r="C229">
        <f>+VLOOKUP(A229,[1]Fastigheter!$A$1:$E$65536,3,FALSE)</f>
        <v>0</v>
      </c>
      <c r="D229">
        <f>+VLOOKUP(A229,[1]Fastigheter!$A$1:$E$65536,4,FALSE)</f>
        <v>0</v>
      </c>
      <c r="E229" t="str">
        <f>+VLOOKUP(A229,[1]Fastigheter!$A$1:$E$65536,5,FALSE)</f>
        <v>Explo</v>
      </c>
      <c r="F229" t="s">
        <v>458</v>
      </c>
      <c r="G229" s="7">
        <v>0</v>
      </c>
      <c r="H229" s="6">
        <v>0</v>
      </c>
      <c r="I229" s="6">
        <v>0</v>
      </c>
      <c r="J229" s="6">
        <f t="shared" si="3"/>
        <v>0</v>
      </c>
      <c r="K229" s="6">
        <v>0</v>
      </c>
      <c r="L229" s="6">
        <v>0</v>
      </c>
      <c r="M229" s="6">
        <v>0</v>
      </c>
      <c r="N229" t="s">
        <v>504</v>
      </c>
    </row>
    <row r="230" spans="1:14" ht="13" x14ac:dyDescent="0.15">
      <c r="A230" s="7">
        <v>8621</v>
      </c>
      <c r="B230" t="s">
        <v>459</v>
      </c>
      <c r="C230">
        <f>+VLOOKUP(A230,[1]Fastigheter!$A$1:$E$65536,3,FALSE)</f>
        <v>0</v>
      </c>
      <c r="D230">
        <f>+VLOOKUP(A230,[1]Fastigheter!$A$1:$E$65536,4,FALSE)</f>
        <v>0</v>
      </c>
      <c r="E230" t="str">
        <f>+VLOOKUP(A230,[1]Fastigheter!$A$1:$E$65536,5,FALSE)</f>
        <v>Explo</v>
      </c>
      <c r="F230" t="s">
        <v>460</v>
      </c>
      <c r="G230" s="7">
        <v>0</v>
      </c>
      <c r="H230" s="6">
        <v>0</v>
      </c>
      <c r="I230" s="6">
        <v>0</v>
      </c>
      <c r="J230" s="6">
        <f t="shared" si="3"/>
        <v>0</v>
      </c>
      <c r="K230" s="6">
        <v>0</v>
      </c>
      <c r="L230" s="6">
        <v>0</v>
      </c>
      <c r="M230" s="6">
        <v>0</v>
      </c>
      <c r="N230" t="s">
        <v>504</v>
      </c>
    </row>
    <row r="231" spans="1:14" ht="13" x14ac:dyDescent="0.15">
      <c r="A231" s="7">
        <v>8622</v>
      </c>
      <c r="B231" t="s">
        <v>461</v>
      </c>
      <c r="C231">
        <f>+VLOOKUP(A231,[1]Fastigheter!$A$1:$E$65536,3,FALSE)</f>
        <v>0</v>
      </c>
      <c r="D231">
        <f>+VLOOKUP(A231,[1]Fastigheter!$A$1:$E$65536,4,FALSE)</f>
        <v>0</v>
      </c>
      <c r="E231" t="str">
        <f>+VLOOKUP(A231,[1]Fastigheter!$A$1:$E$65536,5,FALSE)</f>
        <v>Explo</v>
      </c>
      <c r="F231" t="s">
        <v>462</v>
      </c>
      <c r="G231" s="7">
        <v>0</v>
      </c>
      <c r="H231" s="6">
        <v>0</v>
      </c>
      <c r="I231" s="6">
        <v>0</v>
      </c>
      <c r="J231" s="6">
        <f t="shared" si="3"/>
        <v>0</v>
      </c>
      <c r="K231" s="6">
        <v>0</v>
      </c>
      <c r="L231" s="6">
        <v>0</v>
      </c>
      <c r="M231" s="6">
        <v>0</v>
      </c>
      <c r="N231" t="s">
        <v>504</v>
      </c>
    </row>
    <row r="232" spans="1:14" ht="13" x14ac:dyDescent="0.15">
      <c r="A232" s="7">
        <v>8630</v>
      </c>
      <c r="B232" t="s">
        <v>463</v>
      </c>
      <c r="C232">
        <f>+VLOOKUP(A232,[1]Fastigheter!$A$1:$E$65536,3,FALSE)</f>
        <v>0</v>
      </c>
      <c r="D232">
        <f>+VLOOKUP(A232,[1]Fastigheter!$A$1:$E$65536,4,FALSE)</f>
        <v>0</v>
      </c>
      <c r="E232" t="str">
        <f>+VLOOKUP(A232,[1]Fastigheter!$A$1:$E$65536,5,FALSE)</f>
        <v>Explo</v>
      </c>
      <c r="F232" t="s">
        <v>464</v>
      </c>
      <c r="G232" s="7">
        <v>0</v>
      </c>
      <c r="H232" s="6">
        <v>0</v>
      </c>
      <c r="I232" s="6">
        <v>0</v>
      </c>
      <c r="J232" s="6">
        <f t="shared" si="3"/>
        <v>0</v>
      </c>
      <c r="K232" s="6">
        <v>0</v>
      </c>
      <c r="L232" s="6">
        <v>0</v>
      </c>
      <c r="M232" s="6">
        <v>0</v>
      </c>
      <c r="N232" t="s">
        <v>504</v>
      </c>
    </row>
    <row r="233" spans="1:14" ht="13" x14ac:dyDescent="0.15">
      <c r="A233" s="7">
        <v>8705</v>
      </c>
      <c r="B233" t="s">
        <v>465</v>
      </c>
      <c r="C233">
        <f>+VLOOKUP(A233,[1]Fastigheter!$A$1:$E$65536,3,FALSE)</f>
        <v>0</v>
      </c>
      <c r="D233">
        <f>+VLOOKUP(A233,[1]Fastigheter!$A$1:$E$65536,4,FALSE)</f>
        <v>0</v>
      </c>
      <c r="E233" t="str">
        <f>+VLOOKUP(A233,[1]Fastigheter!$A$1:$E$65536,5,FALSE)</f>
        <v>Explo</v>
      </c>
      <c r="F233" t="s">
        <v>466</v>
      </c>
      <c r="G233" s="7">
        <v>0</v>
      </c>
      <c r="H233" s="6">
        <v>0</v>
      </c>
      <c r="I233" s="6">
        <v>0</v>
      </c>
      <c r="J233" s="6">
        <f t="shared" si="3"/>
        <v>0</v>
      </c>
      <c r="K233" s="6">
        <v>0</v>
      </c>
      <c r="L233" s="6">
        <v>0</v>
      </c>
      <c r="M233" s="6">
        <v>0</v>
      </c>
      <c r="N233" t="s">
        <v>504</v>
      </c>
    </row>
    <row r="234" spans="1:14" ht="13" x14ac:dyDescent="0.15">
      <c r="A234" s="7">
        <v>8709</v>
      </c>
      <c r="B234" t="s">
        <v>467</v>
      </c>
      <c r="C234">
        <f>+VLOOKUP(A234,[1]Fastigheter!$A$1:$E$65536,3,FALSE)</f>
        <v>0</v>
      </c>
      <c r="D234">
        <f>+VLOOKUP(A234,[1]Fastigheter!$A$1:$E$65536,4,FALSE)</f>
        <v>0</v>
      </c>
      <c r="E234" t="str">
        <f>+VLOOKUP(A234,[1]Fastigheter!$A$1:$E$65536,5,FALSE)</f>
        <v>Explo</v>
      </c>
      <c r="F234" t="s">
        <v>468</v>
      </c>
      <c r="G234" s="7">
        <v>0</v>
      </c>
      <c r="H234" s="6">
        <v>0</v>
      </c>
      <c r="I234" s="6">
        <v>0</v>
      </c>
      <c r="J234" s="6">
        <f t="shared" si="3"/>
        <v>0</v>
      </c>
      <c r="K234" s="6">
        <v>0</v>
      </c>
      <c r="L234" s="6">
        <v>0</v>
      </c>
      <c r="M234" s="6">
        <v>0</v>
      </c>
      <c r="N234" t="s">
        <v>504</v>
      </c>
    </row>
    <row r="235" spans="1:14" ht="13" x14ac:dyDescent="0.15">
      <c r="A235" s="7">
        <v>8715</v>
      </c>
      <c r="B235" t="s">
        <v>469</v>
      </c>
      <c r="C235">
        <f>+VLOOKUP(A235,[1]Fastigheter!$A$1:$E$65536,3,FALSE)</f>
        <v>0</v>
      </c>
      <c r="D235">
        <f>+VLOOKUP(A235,[1]Fastigheter!$A$1:$E$65536,4,FALSE)</f>
        <v>0</v>
      </c>
      <c r="E235" t="str">
        <f>+VLOOKUP(A235,[1]Fastigheter!$A$1:$E$65536,5,FALSE)</f>
        <v>Explo</v>
      </c>
      <c r="F235" t="s">
        <v>470</v>
      </c>
      <c r="G235" s="7">
        <v>0</v>
      </c>
      <c r="H235" s="6">
        <v>0</v>
      </c>
      <c r="I235" s="6">
        <v>0</v>
      </c>
      <c r="J235" s="6">
        <f t="shared" si="3"/>
        <v>0</v>
      </c>
      <c r="K235" s="6">
        <v>0</v>
      </c>
      <c r="L235" s="6">
        <v>0</v>
      </c>
      <c r="M235" s="6">
        <v>0</v>
      </c>
      <c r="N235" t="s">
        <v>504</v>
      </c>
    </row>
    <row r="236" spans="1:14" ht="13" x14ac:dyDescent="0.15">
      <c r="A236" s="7">
        <v>8720</v>
      </c>
      <c r="B236" t="s">
        <v>471</v>
      </c>
      <c r="C236">
        <f>+VLOOKUP(A236,[1]Fastigheter!$A$1:$E$65536,3,FALSE)</f>
        <v>0</v>
      </c>
      <c r="D236">
        <f>+VLOOKUP(A236,[1]Fastigheter!$A$1:$E$65536,4,FALSE)</f>
        <v>0</v>
      </c>
      <c r="E236" t="str">
        <f>+VLOOKUP(A236,[1]Fastigheter!$A$1:$E$65536,5,FALSE)</f>
        <v>Explo</v>
      </c>
      <c r="F236" t="s">
        <v>472</v>
      </c>
      <c r="G236" s="7">
        <v>0</v>
      </c>
      <c r="H236" s="6">
        <v>0</v>
      </c>
      <c r="I236" s="6">
        <v>0</v>
      </c>
      <c r="J236" s="6">
        <f t="shared" si="3"/>
        <v>0</v>
      </c>
      <c r="K236" s="6">
        <v>0</v>
      </c>
      <c r="L236" s="6">
        <v>0</v>
      </c>
      <c r="M236" s="6">
        <v>0</v>
      </c>
      <c r="N236" t="s">
        <v>504</v>
      </c>
    </row>
    <row r="237" spans="1:14" ht="13" x14ac:dyDescent="0.15">
      <c r="A237" s="7">
        <v>8721</v>
      </c>
      <c r="B237" t="s">
        <v>473</v>
      </c>
      <c r="C237">
        <f>+VLOOKUP(A237,[1]Fastigheter!$A$1:$E$65536,3,FALSE)</f>
        <v>0</v>
      </c>
      <c r="D237">
        <f>+VLOOKUP(A237,[1]Fastigheter!$A$1:$E$65536,4,FALSE)</f>
        <v>0</v>
      </c>
      <c r="E237" t="str">
        <f>+VLOOKUP(A237,[1]Fastigheter!$A$1:$E$65536,5,FALSE)</f>
        <v>Explo</v>
      </c>
      <c r="F237" t="s">
        <v>474</v>
      </c>
      <c r="G237" s="7">
        <v>0</v>
      </c>
      <c r="H237" s="6">
        <v>0</v>
      </c>
      <c r="I237" s="6">
        <v>0</v>
      </c>
      <c r="J237" s="6">
        <f t="shared" si="3"/>
        <v>0</v>
      </c>
      <c r="K237" s="6">
        <v>0</v>
      </c>
      <c r="L237" s="6">
        <v>0</v>
      </c>
      <c r="M237" s="6">
        <v>0</v>
      </c>
      <c r="N237" t="s">
        <v>504</v>
      </c>
    </row>
    <row r="238" spans="1:14" ht="13" x14ac:dyDescent="0.15">
      <c r="A238" s="7">
        <v>8724</v>
      </c>
      <c r="B238" t="s">
        <v>475</v>
      </c>
      <c r="C238">
        <f>+VLOOKUP(A238,[1]Fastigheter!$A$1:$E$65536,3,FALSE)</f>
        <v>0</v>
      </c>
      <c r="D238">
        <f>+VLOOKUP(A238,[1]Fastigheter!$A$1:$E$65536,4,FALSE)</f>
        <v>0</v>
      </c>
      <c r="E238" t="str">
        <f>+VLOOKUP(A238,[1]Fastigheter!$A$1:$E$65536,5,FALSE)</f>
        <v>Explo</v>
      </c>
      <c r="F238" t="s">
        <v>476</v>
      </c>
      <c r="G238" s="7">
        <v>0</v>
      </c>
      <c r="H238" s="6">
        <v>0</v>
      </c>
      <c r="I238" s="6">
        <v>0</v>
      </c>
      <c r="J238" s="6">
        <f t="shared" si="3"/>
        <v>0</v>
      </c>
      <c r="K238" s="6">
        <v>0</v>
      </c>
      <c r="L238" s="6">
        <v>0</v>
      </c>
      <c r="M238" s="6">
        <v>0</v>
      </c>
      <c r="N238" t="s">
        <v>504</v>
      </c>
    </row>
    <row r="239" spans="1:14" ht="13" x14ac:dyDescent="0.15">
      <c r="A239" s="7">
        <v>8730</v>
      </c>
      <c r="B239" t="s">
        <v>477</v>
      </c>
      <c r="C239">
        <f>+VLOOKUP(A239,[1]Fastigheter!$A$1:$E$65536,3,FALSE)</f>
        <v>0</v>
      </c>
      <c r="D239">
        <f>+VLOOKUP(A239,[1]Fastigheter!$A$1:$E$65536,4,FALSE)</f>
        <v>0</v>
      </c>
      <c r="E239" t="str">
        <f>+VLOOKUP(A239,[1]Fastigheter!$A$1:$E$65536,5,FALSE)</f>
        <v>Explo</v>
      </c>
      <c r="F239" t="s">
        <v>478</v>
      </c>
      <c r="G239" s="7">
        <v>0</v>
      </c>
      <c r="H239" s="6">
        <v>0</v>
      </c>
      <c r="I239" s="6">
        <v>0</v>
      </c>
      <c r="J239" s="6">
        <f t="shared" si="3"/>
        <v>0</v>
      </c>
      <c r="K239" s="6">
        <v>0</v>
      </c>
      <c r="L239" s="6">
        <v>0</v>
      </c>
      <c r="M239" s="6">
        <v>0</v>
      </c>
      <c r="N239" t="s">
        <v>504</v>
      </c>
    </row>
    <row r="240" spans="1:14" ht="13" x14ac:dyDescent="0.15">
      <c r="A240" s="7">
        <v>8735</v>
      </c>
      <c r="B240" t="s">
        <v>479</v>
      </c>
      <c r="C240">
        <f>+VLOOKUP(A240,[1]Fastigheter!$A$1:$E$65536,3,FALSE)</f>
        <v>0</v>
      </c>
      <c r="D240">
        <f>+VLOOKUP(A240,[1]Fastigheter!$A$1:$E$65536,4,FALSE)</f>
        <v>0</v>
      </c>
      <c r="E240" t="str">
        <f>+VLOOKUP(A240,[1]Fastigheter!$A$1:$E$65536,5,FALSE)</f>
        <v>Explo</v>
      </c>
      <c r="F240" t="s">
        <v>480</v>
      </c>
      <c r="G240" s="7">
        <v>0</v>
      </c>
      <c r="H240" s="6">
        <v>0</v>
      </c>
      <c r="I240" s="6">
        <v>0</v>
      </c>
      <c r="J240" s="6">
        <f t="shared" si="3"/>
        <v>0</v>
      </c>
      <c r="K240" s="6">
        <v>0</v>
      </c>
      <c r="L240" s="6">
        <v>0</v>
      </c>
      <c r="M240" s="6">
        <v>0</v>
      </c>
      <c r="N240" t="s">
        <v>504</v>
      </c>
    </row>
    <row r="241" spans="1:14" ht="13" x14ac:dyDescent="0.15">
      <c r="A241" s="7">
        <v>8736</v>
      </c>
      <c r="B241" t="s">
        <v>481</v>
      </c>
      <c r="C241">
        <f>+VLOOKUP(A241,[1]Fastigheter!$A$1:$E$65536,3,FALSE)</f>
        <v>0</v>
      </c>
      <c r="D241">
        <f>+VLOOKUP(A241,[1]Fastigheter!$A$1:$E$65536,4,FALSE)</f>
        <v>0</v>
      </c>
      <c r="E241" t="str">
        <f>+VLOOKUP(A241,[1]Fastigheter!$A$1:$E$65536,5,FALSE)</f>
        <v>Explo</v>
      </c>
      <c r="F241" t="s">
        <v>482</v>
      </c>
      <c r="G241" s="7">
        <v>0</v>
      </c>
      <c r="H241" s="6">
        <v>0</v>
      </c>
      <c r="I241" s="6">
        <v>0</v>
      </c>
      <c r="J241" s="6">
        <f t="shared" si="3"/>
        <v>0</v>
      </c>
      <c r="K241" s="6">
        <v>0</v>
      </c>
      <c r="L241" s="6">
        <v>0</v>
      </c>
      <c r="M241" s="6">
        <v>0</v>
      </c>
      <c r="N241" t="s">
        <v>504</v>
      </c>
    </row>
    <row r="242" spans="1:14" ht="13" x14ac:dyDescent="0.15">
      <c r="A242" s="7">
        <v>8738</v>
      </c>
      <c r="B242" t="s">
        <v>483</v>
      </c>
      <c r="C242">
        <f>+VLOOKUP(A242,[1]Fastigheter!$A$1:$E$65536,3,FALSE)</f>
        <v>0</v>
      </c>
      <c r="D242">
        <f>+VLOOKUP(A242,[1]Fastigheter!$A$1:$E$65536,4,FALSE)</f>
        <v>0</v>
      </c>
      <c r="E242" t="str">
        <f>+VLOOKUP(A242,[1]Fastigheter!$A$1:$E$65536,5,FALSE)</f>
        <v>Explo</v>
      </c>
      <c r="F242" t="s">
        <v>484</v>
      </c>
      <c r="G242" s="7">
        <v>0</v>
      </c>
      <c r="H242" s="6">
        <v>0</v>
      </c>
      <c r="I242" s="6">
        <v>0</v>
      </c>
      <c r="J242" s="6">
        <f t="shared" si="3"/>
        <v>0</v>
      </c>
      <c r="K242" s="6">
        <v>0</v>
      </c>
      <c r="L242" s="6">
        <v>0</v>
      </c>
      <c r="M242" s="6">
        <v>0</v>
      </c>
      <c r="N242" t="s">
        <v>504</v>
      </c>
    </row>
    <row r="243" spans="1:14" ht="13" x14ac:dyDescent="0.15">
      <c r="A243" s="7">
        <v>8785</v>
      </c>
      <c r="B243" t="s">
        <v>485</v>
      </c>
      <c r="C243">
        <f>+VLOOKUP(A243,[1]Fastigheter!$A$1:$E$65536,3,FALSE)</f>
        <v>0</v>
      </c>
      <c r="D243">
        <f>+VLOOKUP(A243,[1]Fastigheter!$A$1:$E$65536,4,FALSE)</f>
        <v>0</v>
      </c>
      <c r="E243" t="str">
        <f>+VLOOKUP(A243,[1]Fastigheter!$A$1:$E$65536,5,FALSE)</f>
        <v>Explo</v>
      </c>
      <c r="F243" t="s">
        <v>486</v>
      </c>
      <c r="G243" s="7">
        <v>0</v>
      </c>
      <c r="H243" s="6">
        <v>0</v>
      </c>
      <c r="I243" s="6">
        <v>0</v>
      </c>
      <c r="J243" s="6">
        <f t="shared" si="3"/>
        <v>0</v>
      </c>
      <c r="K243" s="6">
        <v>0</v>
      </c>
      <c r="L243" s="6">
        <v>0</v>
      </c>
      <c r="M243" s="6">
        <v>0</v>
      </c>
      <c r="N243" t="s">
        <v>504</v>
      </c>
    </row>
    <row r="244" spans="1:14" ht="13" x14ac:dyDescent="0.15">
      <c r="A244" s="7">
        <v>8805</v>
      </c>
      <c r="B244" t="s">
        <v>487</v>
      </c>
      <c r="C244">
        <f>+VLOOKUP(A244,[1]Fastigheter!$A$1:$E$65536,3,FALSE)</f>
        <v>0</v>
      </c>
      <c r="D244">
        <f>+VLOOKUP(A244,[1]Fastigheter!$A$1:$E$65536,4,FALSE)</f>
        <v>0</v>
      </c>
      <c r="E244" t="str">
        <f>+VLOOKUP(A244,[1]Fastigheter!$A$1:$E$65536,5,FALSE)</f>
        <v>Explo</v>
      </c>
      <c r="F244" t="s">
        <v>488</v>
      </c>
      <c r="G244" s="7">
        <v>0</v>
      </c>
      <c r="H244" s="6">
        <v>0</v>
      </c>
      <c r="I244" s="6">
        <v>0</v>
      </c>
      <c r="J244" s="6">
        <f t="shared" si="3"/>
        <v>0</v>
      </c>
      <c r="K244" s="6">
        <v>0</v>
      </c>
      <c r="L244" s="6">
        <v>0</v>
      </c>
      <c r="M244" s="6">
        <v>0</v>
      </c>
      <c r="N244" t="s">
        <v>504</v>
      </c>
    </row>
  </sheetData>
  <autoFilter ref="A2:M244" xr:uid="{00000000-0009-0000-0000-000000000000}">
    <filterColumn colId="7" showButton="0"/>
    <filterColumn colId="10" showButton="0"/>
  </autoFilter>
  <mergeCells count="4">
    <mergeCell ref="H2:I2"/>
    <mergeCell ref="A2:A3"/>
    <mergeCell ref="G2:G3"/>
    <mergeCell ref="B2:B3"/>
  </mergeCells>
  <pageMargins left="0.75" right="0.75" top="1" bottom="1" header="0.5" footer="0.5"/>
  <pageSetup paperSize="9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3"/>
  <sheetViews>
    <sheetView tabSelected="1" zoomScaleNormal="100" workbookViewId="0">
      <selection activeCell="D19" sqref="D19"/>
    </sheetView>
  </sheetViews>
  <sheetFormatPr baseColWidth="10" defaultColWidth="8.83203125" defaultRowHeight="13.25" customHeight="1" x14ac:dyDescent="0.15"/>
  <cols>
    <col min="2" max="3" width="13.5" customWidth="1"/>
    <col min="4" max="4" width="18" bestFit="1" customWidth="1"/>
  </cols>
  <sheetData>
    <row r="1" spans="1:4" ht="13.25" customHeight="1" x14ac:dyDescent="0.2">
      <c r="A1" s="8" t="s">
        <v>505</v>
      </c>
      <c r="B1" s="9"/>
      <c r="C1" s="9"/>
      <c r="D1" s="9"/>
    </row>
    <row r="2" spans="1:4" ht="13.25" customHeight="1" thickBot="1" x14ac:dyDescent="0.25">
      <c r="A2" s="8"/>
      <c r="B2" s="9"/>
      <c r="C2" s="9"/>
      <c r="D2" s="9"/>
    </row>
    <row r="3" spans="1:4" ht="13.25" customHeight="1" x14ac:dyDescent="0.2">
      <c r="A3" s="10"/>
      <c r="B3" s="11" t="s">
        <v>506</v>
      </c>
      <c r="C3" s="12" t="s">
        <v>507</v>
      </c>
      <c r="D3" s="13" t="s">
        <v>508</v>
      </c>
    </row>
    <row r="4" spans="1:4" ht="13.25" customHeight="1" x14ac:dyDescent="0.2">
      <c r="A4" s="14" t="s">
        <v>13</v>
      </c>
      <c r="B4" s="9">
        <v>29</v>
      </c>
      <c r="C4" s="15">
        <v>180233</v>
      </c>
      <c r="D4" s="16">
        <f>+C4/$C$12</f>
        <v>0.41029473664561006</v>
      </c>
    </row>
    <row r="5" spans="1:4" ht="13.25" customHeight="1" x14ac:dyDescent="0.2">
      <c r="A5" s="14" t="s">
        <v>34</v>
      </c>
      <c r="B5" s="9">
        <v>67</v>
      </c>
      <c r="C5" s="15">
        <v>49704.9</v>
      </c>
      <c r="D5" s="16">
        <f t="shared" ref="D5:D10" si="0">+C5/$C$12</f>
        <v>0.11315163624583946</v>
      </c>
    </row>
    <row r="6" spans="1:4" ht="13.25" customHeight="1" x14ac:dyDescent="0.2">
      <c r="A6" s="14" t="s">
        <v>509</v>
      </c>
      <c r="B6" s="9">
        <v>4</v>
      </c>
      <c r="C6" s="15">
        <v>56476</v>
      </c>
      <c r="D6" s="16">
        <f t="shared" si="0"/>
        <v>0.12856583171115984</v>
      </c>
    </row>
    <row r="7" spans="1:4" ht="13.25" customHeight="1" x14ac:dyDescent="0.2">
      <c r="A7" s="14" t="s">
        <v>510</v>
      </c>
      <c r="B7" s="9">
        <v>4</v>
      </c>
      <c r="C7" s="15">
        <v>40739</v>
      </c>
      <c r="D7" s="16">
        <f t="shared" si="0"/>
        <v>9.2741047844764876E-2</v>
      </c>
    </row>
    <row r="8" spans="1:4" ht="13.25" customHeight="1" x14ac:dyDescent="0.2">
      <c r="A8" s="14" t="s">
        <v>511</v>
      </c>
      <c r="B8" s="9">
        <v>16</v>
      </c>
      <c r="C8" s="15">
        <v>62606</v>
      </c>
      <c r="D8" s="16">
        <f t="shared" si="0"/>
        <v>0.14252058325853237</v>
      </c>
    </row>
    <row r="9" spans="1:4" ht="13.25" customHeight="1" x14ac:dyDescent="0.2">
      <c r="A9" s="14" t="s">
        <v>512</v>
      </c>
      <c r="B9" s="9">
        <v>12</v>
      </c>
      <c r="C9" s="15">
        <v>11878</v>
      </c>
      <c r="D9" s="16">
        <f t="shared" si="0"/>
        <v>2.7039892150031105E-2</v>
      </c>
    </row>
    <row r="10" spans="1:4" ht="13.25" customHeight="1" x14ac:dyDescent="0.2">
      <c r="A10" s="14" t="s">
        <v>513</v>
      </c>
      <c r="B10" s="9">
        <v>18</v>
      </c>
      <c r="C10" s="15">
        <v>37640</v>
      </c>
      <c r="D10" s="16">
        <f t="shared" si="0"/>
        <v>8.56862721440622E-2</v>
      </c>
    </row>
    <row r="11" spans="1:4" ht="13.25" customHeight="1" x14ac:dyDescent="0.2">
      <c r="A11" s="14"/>
      <c r="B11" s="9"/>
      <c r="C11" s="15"/>
      <c r="D11" s="17"/>
    </row>
    <row r="12" spans="1:4" ht="13.25" customHeight="1" thickBot="1" x14ac:dyDescent="0.25">
      <c r="A12" s="18"/>
      <c r="B12" s="19">
        <f>+SUM(B4:B10)</f>
        <v>150</v>
      </c>
      <c r="C12" s="20">
        <f>+SUM(C4:C11)</f>
        <v>439276.9</v>
      </c>
      <c r="D12" s="21"/>
    </row>
    <row r="13" spans="1:4" ht="13.25" customHeight="1" x14ac:dyDescent="0.2">
      <c r="A13" s="9"/>
      <c r="B13" s="15"/>
      <c r="C13" s="15"/>
      <c r="D13" s="9"/>
    </row>
    <row r="14" spans="1:4" ht="13.25" customHeight="1" x14ac:dyDescent="0.2">
      <c r="A14" s="9" t="s">
        <v>514</v>
      </c>
      <c r="B14" s="15"/>
      <c r="C14" s="15"/>
      <c r="D14" s="9"/>
    </row>
    <row r="15" spans="1:4" ht="13.25" customHeight="1" x14ac:dyDescent="0.2">
      <c r="A15" s="9" t="s">
        <v>515</v>
      </c>
      <c r="B15" s="9"/>
      <c r="C15" s="9">
        <v>14894</v>
      </c>
      <c r="D15" s="9"/>
    </row>
    <row r="16" spans="1:4" ht="13.25" customHeight="1" x14ac:dyDescent="0.2">
      <c r="A16" s="9"/>
      <c r="B16" s="9"/>
      <c r="C16" s="9"/>
      <c r="D16" s="9"/>
    </row>
    <row r="17" spans="1:4" ht="13.25" customHeight="1" x14ac:dyDescent="0.2">
      <c r="A17" s="9" t="s">
        <v>516</v>
      </c>
      <c r="B17" s="9"/>
      <c r="C17" s="9">
        <v>383469</v>
      </c>
      <c r="D17" s="9"/>
    </row>
    <row r="18" spans="1:4" ht="13.25" customHeight="1" x14ac:dyDescent="0.2">
      <c r="A18" s="9"/>
      <c r="B18" s="9"/>
      <c r="C18" s="9"/>
      <c r="D18" s="9"/>
    </row>
    <row r="19" spans="1:4" ht="13.25" customHeight="1" x14ac:dyDescent="0.2">
      <c r="A19" s="9"/>
      <c r="B19" s="9"/>
      <c r="C19" s="9"/>
      <c r="D19" s="9"/>
    </row>
    <row r="20" spans="1:4" ht="13.25" customHeight="1" x14ac:dyDescent="0.2">
      <c r="A20" s="9"/>
      <c r="B20" s="9"/>
      <c r="C20" s="9"/>
      <c r="D20" s="9"/>
    </row>
    <row r="21" spans="1:4" ht="13.25" customHeight="1" x14ac:dyDescent="0.2">
      <c r="A21" s="22" t="s">
        <v>517</v>
      </c>
      <c r="B21" s="23"/>
      <c r="C21" s="24"/>
      <c r="D21" s="9"/>
    </row>
    <row r="22" spans="1:4" ht="13.25" customHeight="1" x14ac:dyDescent="0.2">
      <c r="A22" s="25" t="s">
        <v>518</v>
      </c>
      <c r="B22" s="26"/>
      <c r="C22" s="27">
        <v>176</v>
      </c>
      <c r="D22" s="9"/>
    </row>
    <row r="23" spans="1:4" ht="13.25" customHeight="1" x14ac:dyDescent="0.2">
      <c r="A23" s="9"/>
      <c r="B23" s="9"/>
      <c r="C23" s="9"/>
      <c r="D23" s="9"/>
    </row>
  </sheetData>
  <pageMargins left="0.75" right="0.75" top="1" bottom="1" header="0.5" footer="0.5"/>
  <pageSetup paperSize="9" scale="0" firstPageNumber="0" fitToWidth="0" fitToHeight="0" pageOrder="overThenDown" orientation="portrait" horizontalDpi="300" verticalDpi="300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Fastigheter</vt:lpstr>
      <vt:lpstr>Sammanställning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Terese Rosengren</dc:creator>
  <cp:lastModifiedBy>Microsoft Office User</cp:lastModifiedBy>
  <dcterms:created xsi:type="dcterms:W3CDTF">2022-01-18T15:58:01Z</dcterms:created>
  <dcterms:modified xsi:type="dcterms:W3CDTF">2022-01-18T16:45:42Z</dcterms:modified>
</cp:coreProperties>
</file>